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rozpoctar.4roads\OneDrive\__4R\25\82 Labská cyklostezka\SP\07\Neoceněné soupisy prací\"/>
    </mc:Choice>
  </mc:AlternateContent>
  <bookViews>
    <workbookView xWindow="0" yWindow="0" windowWidth="0" windowHeight="0"/>
  </bookViews>
  <sheets>
    <sheet name="Rekapitulace" sheetId="16" r:id="rId1"/>
    <sheet name="SO 000" sheetId="2" r:id="rId2"/>
    <sheet name="SO 020" sheetId="3" r:id="rId3"/>
    <sheet name="SO 101" sheetId="4" r:id="rId4"/>
    <sheet name="SO 102" sheetId="5" r:id="rId5"/>
    <sheet name="SO 103" sheetId="6" r:id="rId6"/>
    <sheet name="SO 104" sheetId="7" r:id="rId7"/>
    <sheet name="SO 201" sheetId="8" r:id="rId8"/>
    <sheet name="SO 251" sheetId="9" r:id="rId9"/>
    <sheet name="SO 252a" sheetId="10" r:id="rId10"/>
    <sheet name="SO 252b" sheetId="11" r:id="rId11"/>
    <sheet name="SO 253" sheetId="12" r:id="rId12"/>
    <sheet name="SO 420" sheetId="13" r:id="rId13"/>
    <sheet name="SO 452" sheetId="14" r:id="rId14"/>
    <sheet name="SO 801" sheetId="15" r:id="rId15"/>
  </sheets>
  <calcPr/>
</workbook>
</file>

<file path=xl/calcChain.xml><?xml version="1.0" encoding="utf-8"?>
<calcChain xmlns="http://schemas.openxmlformats.org/spreadsheetml/2006/main">
  <c i="16" l="1"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15" r="I3"/>
  <c r="I8"/>
  <c r="O33"/>
  <c r="I33"/>
  <c r="O29"/>
  <c r="I29"/>
  <c r="O25"/>
  <c r="I25"/>
  <c r="O21"/>
  <c r="I21"/>
  <c r="O17"/>
  <c r="I17"/>
  <c r="O13"/>
  <c r="I13"/>
  <c r="O9"/>
  <c r="I9"/>
  <c i="14" r="I3"/>
  <c r="I76"/>
  <c r="O85"/>
  <c r="I85"/>
  <c r="O81"/>
  <c r="I81"/>
  <c r="O77"/>
  <c r="I77"/>
  <c r="I39"/>
  <c r="O72"/>
  <c r="I72"/>
  <c r="O68"/>
  <c r="I68"/>
  <c r="O64"/>
  <c r="I64"/>
  <c r="O60"/>
  <c r="I60"/>
  <c r="O57"/>
  <c r="I57"/>
  <c r="O53"/>
  <c r="I53"/>
  <c r="O49"/>
  <c r="I49"/>
  <c r="O46"/>
  <c r="I46"/>
  <c r="O43"/>
  <c r="I43"/>
  <c r="O40"/>
  <c r="I40"/>
  <c r="I34"/>
  <c r="O35"/>
  <c r="I35"/>
  <c r="I13"/>
  <c r="O30"/>
  <c r="I30"/>
  <c r="O26"/>
  <c r="I26"/>
  <c r="O22"/>
  <c r="I22"/>
  <c r="O18"/>
  <c r="I18"/>
  <c r="O14"/>
  <c r="I14"/>
  <c r="I8"/>
  <c r="O9"/>
  <c r="I9"/>
  <c i="13" r="I3"/>
  <c r="I89"/>
  <c r="O94"/>
  <c r="I94"/>
  <c r="O90"/>
  <c r="I90"/>
  <c r="I46"/>
  <c r="O86"/>
  <c r="I86"/>
  <c r="O83"/>
  <c r="I83"/>
  <c r="O80"/>
  <c r="I80"/>
  <c r="O77"/>
  <c r="I77"/>
  <c r="O74"/>
  <c r="I74"/>
  <c r="O71"/>
  <c r="I71"/>
  <c r="O67"/>
  <c r="I67"/>
  <c r="O63"/>
  <c r="I63"/>
  <c r="O59"/>
  <c r="I59"/>
  <c r="O56"/>
  <c r="I56"/>
  <c r="O53"/>
  <c r="I53"/>
  <c r="O50"/>
  <c r="I50"/>
  <c r="O47"/>
  <c r="I47"/>
  <c r="I41"/>
  <c r="O42"/>
  <c r="I42"/>
  <c r="I13"/>
  <c r="O37"/>
  <c r="I37"/>
  <c r="O33"/>
  <c r="I33"/>
  <c r="O29"/>
  <c r="I29"/>
  <c r="O26"/>
  <c r="I26"/>
  <c r="O22"/>
  <c r="I22"/>
  <c r="O18"/>
  <c r="I18"/>
  <c r="O14"/>
  <c r="I14"/>
  <c r="I8"/>
  <c r="O9"/>
  <c r="I9"/>
  <c i="12" r="I3"/>
  <c r="I85"/>
  <c r="O98"/>
  <c r="I98"/>
  <c r="O94"/>
  <c r="I94"/>
  <c r="O90"/>
  <c r="I90"/>
  <c r="O86"/>
  <c r="I86"/>
  <c r="I76"/>
  <c r="O81"/>
  <c r="I81"/>
  <c r="O77"/>
  <c r="I77"/>
  <c r="I71"/>
  <c r="O72"/>
  <c r="I72"/>
  <c r="I30"/>
  <c r="O67"/>
  <c r="I67"/>
  <c r="O63"/>
  <c r="I63"/>
  <c r="O59"/>
  <c r="I59"/>
  <c r="O55"/>
  <c r="I55"/>
  <c r="O51"/>
  <c r="I51"/>
  <c r="O47"/>
  <c r="I47"/>
  <c r="O43"/>
  <c r="I43"/>
  <c r="O39"/>
  <c r="I39"/>
  <c r="O35"/>
  <c r="I35"/>
  <c r="O31"/>
  <c r="I31"/>
  <c r="I21"/>
  <c r="O26"/>
  <c r="I26"/>
  <c r="O22"/>
  <c r="I22"/>
  <c r="I8"/>
  <c r="O17"/>
  <c r="I17"/>
  <c r="O13"/>
  <c r="I13"/>
  <c r="O9"/>
  <c r="I9"/>
  <c i="11" r="I3"/>
  <c r="I90"/>
  <c r="O103"/>
  <c r="I103"/>
  <c r="O99"/>
  <c r="I99"/>
  <c r="O95"/>
  <c r="I95"/>
  <c r="O91"/>
  <c r="I91"/>
  <c r="I81"/>
  <c r="O86"/>
  <c r="I86"/>
  <c r="O82"/>
  <c r="I82"/>
  <c r="I68"/>
  <c r="O77"/>
  <c r="I77"/>
  <c r="O73"/>
  <c r="I73"/>
  <c r="O69"/>
  <c r="I69"/>
  <c r="I63"/>
  <c r="O64"/>
  <c r="I64"/>
  <c r="I30"/>
  <c r="O59"/>
  <c r="I59"/>
  <c r="O55"/>
  <c r="I55"/>
  <c r="O51"/>
  <c r="I51"/>
  <c r="O47"/>
  <c r="I47"/>
  <c r="O43"/>
  <c r="I43"/>
  <c r="O39"/>
  <c r="I39"/>
  <c r="O35"/>
  <c r="I35"/>
  <c r="O31"/>
  <c r="I31"/>
  <c r="I21"/>
  <c r="O26"/>
  <c r="I26"/>
  <c r="O22"/>
  <c r="I22"/>
  <c r="I8"/>
  <c r="O17"/>
  <c r="I17"/>
  <c r="O13"/>
  <c r="I13"/>
  <c r="O9"/>
  <c r="I9"/>
  <c i="10" r="I3"/>
  <c r="I73"/>
  <c r="O82"/>
  <c r="I82"/>
  <c r="O78"/>
  <c r="I78"/>
  <c r="O74"/>
  <c r="I74"/>
  <c r="I68"/>
  <c r="O69"/>
  <c r="I69"/>
  <c r="I63"/>
  <c r="O64"/>
  <c r="I64"/>
  <c r="I30"/>
  <c r="O59"/>
  <c r="I59"/>
  <c r="O55"/>
  <c r="I55"/>
  <c r="O51"/>
  <c r="I51"/>
  <c r="O47"/>
  <c r="I47"/>
  <c r="O43"/>
  <c r="I43"/>
  <c r="O39"/>
  <c r="I39"/>
  <c r="O35"/>
  <c r="I35"/>
  <c r="O31"/>
  <c r="I31"/>
  <c r="I21"/>
  <c r="O26"/>
  <c r="I26"/>
  <c r="O22"/>
  <c r="I22"/>
  <c r="I8"/>
  <c r="O17"/>
  <c r="I17"/>
  <c r="O13"/>
  <c r="I13"/>
  <c r="O9"/>
  <c r="I9"/>
  <c i="9" r="I3"/>
  <c r="I22"/>
  <c r="O31"/>
  <c r="I31"/>
  <c r="O27"/>
  <c r="I27"/>
  <c r="O23"/>
  <c r="I23"/>
  <c r="I17"/>
  <c r="O18"/>
  <c r="I18"/>
  <c r="I8"/>
  <c r="O13"/>
  <c r="I13"/>
  <c r="O9"/>
  <c r="I9"/>
  <c i="8" r="I3"/>
  <c r="I217"/>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I204"/>
  <c r="O213"/>
  <c r="I213"/>
  <c r="O209"/>
  <c r="I209"/>
  <c r="O205"/>
  <c r="I205"/>
  <c r="I179"/>
  <c r="O200"/>
  <c r="I200"/>
  <c r="O196"/>
  <c r="I196"/>
  <c r="O192"/>
  <c r="I192"/>
  <c r="O188"/>
  <c r="I188"/>
  <c r="O184"/>
  <c r="I184"/>
  <c r="O180"/>
  <c r="I180"/>
  <c r="I174"/>
  <c r="O175"/>
  <c r="I175"/>
  <c r="I157"/>
  <c r="O170"/>
  <c r="I170"/>
  <c r="O166"/>
  <c r="I166"/>
  <c r="O162"/>
  <c r="I162"/>
  <c r="O158"/>
  <c r="I158"/>
  <c r="I136"/>
  <c r="O153"/>
  <c r="I153"/>
  <c r="O149"/>
  <c r="I149"/>
  <c r="O145"/>
  <c r="I145"/>
  <c r="O141"/>
  <c r="I141"/>
  <c r="O137"/>
  <c r="I137"/>
  <c r="I115"/>
  <c r="O132"/>
  <c r="I132"/>
  <c r="O128"/>
  <c r="I128"/>
  <c r="O124"/>
  <c r="I124"/>
  <c r="O120"/>
  <c r="I120"/>
  <c r="O116"/>
  <c r="I116"/>
  <c r="I86"/>
  <c r="O111"/>
  <c r="I111"/>
  <c r="O107"/>
  <c r="I107"/>
  <c r="O103"/>
  <c r="I103"/>
  <c r="O99"/>
  <c r="I99"/>
  <c r="O95"/>
  <c r="I95"/>
  <c r="O91"/>
  <c r="I91"/>
  <c r="O87"/>
  <c r="I87"/>
  <c r="I37"/>
  <c r="O82"/>
  <c r="I82"/>
  <c r="O78"/>
  <c r="I78"/>
  <c r="O74"/>
  <c r="I74"/>
  <c r="O70"/>
  <c r="I70"/>
  <c r="O66"/>
  <c r="I66"/>
  <c r="O62"/>
  <c r="I62"/>
  <c r="O58"/>
  <c r="I58"/>
  <c r="O54"/>
  <c r="I54"/>
  <c r="O50"/>
  <c r="I50"/>
  <c r="O46"/>
  <c r="I46"/>
  <c r="O42"/>
  <c r="I42"/>
  <c r="O38"/>
  <c r="I38"/>
  <c r="I8"/>
  <c r="O33"/>
  <c r="I33"/>
  <c r="O29"/>
  <c r="I29"/>
  <c r="O25"/>
  <c r="I25"/>
  <c r="O21"/>
  <c r="I21"/>
  <c r="O17"/>
  <c r="I17"/>
  <c r="O13"/>
  <c r="I13"/>
  <c r="O9"/>
  <c r="I9"/>
  <c i="7" r="I3"/>
  <c r="I25"/>
  <c r="O50"/>
  <c r="I50"/>
  <c r="O46"/>
  <c r="I46"/>
  <c r="O42"/>
  <c r="I42"/>
  <c r="O38"/>
  <c r="I38"/>
  <c r="O34"/>
  <c r="I34"/>
  <c r="O30"/>
  <c r="I30"/>
  <c r="O26"/>
  <c r="I26"/>
  <c r="I8"/>
  <c r="O21"/>
  <c r="I21"/>
  <c r="O17"/>
  <c r="I17"/>
  <c r="O13"/>
  <c r="I13"/>
  <c r="O9"/>
  <c r="I9"/>
  <c i="6" r="I3"/>
  <c r="I88"/>
  <c r="O113"/>
  <c r="I113"/>
  <c r="O109"/>
  <c r="I109"/>
  <c r="O105"/>
  <c r="I105"/>
  <c r="O101"/>
  <c r="I101"/>
  <c r="O97"/>
  <c r="I97"/>
  <c r="O93"/>
  <c r="I93"/>
  <c r="O89"/>
  <c r="I89"/>
  <c r="I59"/>
  <c r="O84"/>
  <c r="I84"/>
  <c r="O80"/>
  <c r="I80"/>
  <c r="O76"/>
  <c r="I76"/>
  <c r="O72"/>
  <c r="I72"/>
  <c r="O68"/>
  <c r="I68"/>
  <c r="O64"/>
  <c r="I64"/>
  <c r="O60"/>
  <c r="I60"/>
  <c r="I50"/>
  <c r="O55"/>
  <c r="I55"/>
  <c r="O51"/>
  <c r="I51"/>
  <c r="I17"/>
  <c r="O46"/>
  <c r="I46"/>
  <c r="O42"/>
  <c r="I42"/>
  <c r="O38"/>
  <c r="I38"/>
  <c r="O34"/>
  <c r="I34"/>
  <c r="O30"/>
  <c r="I30"/>
  <c r="O26"/>
  <c r="I26"/>
  <c r="O22"/>
  <c r="I22"/>
  <c r="O18"/>
  <c r="I18"/>
  <c r="I8"/>
  <c r="O13"/>
  <c r="I13"/>
  <c r="O9"/>
  <c r="I9"/>
  <c i="5" r="I3"/>
  <c r="I137"/>
  <c r="O194"/>
  <c r="I194"/>
  <c r="O190"/>
  <c r="I190"/>
  <c r="O186"/>
  <c r="I186"/>
  <c r="O182"/>
  <c r="I182"/>
  <c r="O178"/>
  <c r="I178"/>
  <c r="O174"/>
  <c r="I174"/>
  <c r="O170"/>
  <c r="I170"/>
  <c r="O166"/>
  <c r="I166"/>
  <c r="O162"/>
  <c r="I162"/>
  <c r="O158"/>
  <c r="I158"/>
  <c r="O154"/>
  <c r="I154"/>
  <c r="O150"/>
  <c r="I150"/>
  <c r="O146"/>
  <c r="I146"/>
  <c r="O142"/>
  <c r="I142"/>
  <c r="O138"/>
  <c r="I138"/>
  <c r="I96"/>
  <c r="O133"/>
  <c r="I133"/>
  <c r="O129"/>
  <c r="I129"/>
  <c r="O125"/>
  <c r="I125"/>
  <c r="O121"/>
  <c r="I121"/>
  <c r="O117"/>
  <c r="I117"/>
  <c r="O113"/>
  <c r="I113"/>
  <c r="O109"/>
  <c r="I109"/>
  <c r="O105"/>
  <c r="I105"/>
  <c r="O101"/>
  <c r="I101"/>
  <c r="O97"/>
  <c r="I97"/>
  <c r="I75"/>
  <c r="O92"/>
  <c r="I92"/>
  <c r="O88"/>
  <c r="I88"/>
  <c r="O84"/>
  <c r="I84"/>
  <c r="O80"/>
  <c r="I80"/>
  <c r="O76"/>
  <c r="I76"/>
  <c r="I62"/>
  <c r="O71"/>
  <c r="I71"/>
  <c r="O67"/>
  <c r="I67"/>
  <c r="O63"/>
  <c r="I63"/>
  <c r="I17"/>
  <c r="O58"/>
  <c r="I58"/>
  <c r="O54"/>
  <c r="I54"/>
  <c r="O50"/>
  <c r="I50"/>
  <c r="O46"/>
  <c r="I46"/>
  <c r="O42"/>
  <c r="I42"/>
  <c r="O38"/>
  <c r="I38"/>
  <c r="O34"/>
  <c r="I34"/>
  <c r="O30"/>
  <c r="I30"/>
  <c r="O26"/>
  <c r="I26"/>
  <c r="O22"/>
  <c r="I22"/>
  <c r="O18"/>
  <c r="I18"/>
  <c r="I8"/>
  <c r="O13"/>
  <c r="I13"/>
  <c r="O9"/>
  <c r="I9"/>
  <c i="4" r="I3"/>
  <c r="I178"/>
  <c r="O235"/>
  <c r="I235"/>
  <c r="O231"/>
  <c r="I231"/>
  <c r="O227"/>
  <c r="I227"/>
  <c r="O223"/>
  <c r="I223"/>
  <c r="O219"/>
  <c r="I219"/>
  <c r="O215"/>
  <c r="I215"/>
  <c r="O211"/>
  <c r="I211"/>
  <c r="O207"/>
  <c r="I207"/>
  <c r="O203"/>
  <c r="I203"/>
  <c r="O199"/>
  <c r="I199"/>
  <c r="O195"/>
  <c r="I195"/>
  <c r="O191"/>
  <c r="I191"/>
  <c r="O187"/>
  <c r="I187"/>
  <c r="O183"/>
  <c r="I183"/>
  <c r="O179"/>
  <c r="I179"/>
  <c r="I173"/>
  <c r="O174"/>
  <c r="I174"/>
  <c r="I108"/>
  <c r="O169"/>
  <c r="I169"/>
  <c r="O165"/>
  <c r="I165"/>
  <c r="O161"/>
  <c r="I161"/>
  <c r="O157"/>
  <c r="I157"/>
  <c r="O153"/>
  <c r="I153"/>
  <c r="O149"/>
  <c r="I149"/>
  <c r="O145"/>
  <c r="I145"/>
  <c r="O141"/>
  <c r="I141"/>
  <c r="O137"/>
  <c r="I137"/>
  <c r="O133"/>
  <c r="I133"/>
  <c r="O129"/>
  <c r="I129"/>
  <c r="O125"/>
  <c r="I125"/>
  <c r="O121"/>
  <c r="I121"/>
  <c r="O117"/>
  <c r="I117"/>
  <c r="O113"/>
  <c r="I113"/>
  <c r="O109"/>
  <c r="I109"/>
  <c r="I87"/>
  <c r="O104"/>
  <c r="I104"/>
  <c r="O100"/>
  <c r="I100"/>
  <c r="O96"/>
  <c r="I96"/>
  <c r="O92"/>
  <c r="I92"/>
  <c r="O88"/>
  <c r="I88"/>
  <c r="I78"/>
  <c r="O83"/>
  <c r="I83"/>
  <c r="O79"/>
  <c r="I79"/>
  <c r="I21"/>
  <c r="O74"/>
  <c r="I74"/>
  <c r="O70"/>
  <c r="I70"/>
  <c r="O66"/>
  <c r="I66"/>
  <c r="O62"/>
  <c r="I62"/>
  <c r="O58"/>
  <c r="I58"/>
  <c r="O54"/>
  <c r="I54"/>
  <c r="O50"/>
  <c r="I50"/>
  <c r="O46"/>
  <c r="I46"/>
  <c r="O42"/>
  <c r="I42"/>
  <c r="O38"/>
  <c r="I38"/>
  <c r="O34"/>
  <c r="I34"/>
  <c r="O30"/>
  <c r="I30"/>
  <c r="O26"/>
  <c r="I26"/>
  <c r="O22"/>
  <c r="I22"/>
  <c r="I8"/>
  <c r="O17"/>
  <c r="I17"/>
  <c r="O13"/>
  <c r="I13"/>
  <c r="O9"/>
  <c r="I9"/>
  <c i="3" r="I3"/>
  <c r="I66"/>
  <c r="O99"/>
  <c r="I99"/>
  <c r="O95"/>
  <c r="I95"/>
  <c r="O91"/>
  <c r="I91"/>
  <c r="O87"/>
  <c r="I87"/>
  <c r="O83"/>
  <c r="I83"/>
  <c r="O79"/>
  <c r="I79"/>
  <c r="O75"/>
  <c r="I75"/>
  <c r="O71"/>
  <c r="I71"/>
  <c r="O67"/>
  <c r="I67"/>
  <c r="I25"/>
  <c r="O62"/>
  <c r="I62"/>
  <c r="O58"/>
  <c r="I58"/>
  <c r="O54"/>
  <c r="I54"/>
  <c r="O50"/>
  <c r="I50"/>
  <c r="O46"/>
  <c r="I46"/>
  <c r="O42"/>
  <c r="I42"/>
  <c r="O38"/>
  <c r="I38"/>
  <c r="O34"/>
  <c r="I34"/>
  <c r="O30"/>
  <c r="I30"/>
  <c r="O26"/>
  <c r="I26"/>
  <c r="I8"/>
  <c r="O21"/>
  <c r="I21"/>
  <c r="O17"/>
  <c r="I17"/>
  <c r="O13"/>
  <c r="I13"/>
  <c r="O9"/>
  <c r="I9"/>
  <c i="2" r="I3"/>
  <c r="I8"/>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<sst xmlns="http://schemas.openxmlformats.org/spreadsheetml/2006/main">
  <si>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</si>
  <si>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Firma:</t>
  </si>
  <si>
    <t>Rekapitulace ceny</t>
  </si>
  <si>
    <t>Stavba: 250520 - Labská cyklostezka, Kostelec nad Labem, most</t>
  </si>
  <si>
    <t>Celková cena bez DPH:</t>
  </si>
  <si>
    <t>Celková cena s DPH:</t>
  </si>
  <si>
    <t>Objekt</t>
  </si>
  <si>
    <t>Popis</t>
  </si>
  <si>
    <t>Cena bez DPH</t>
  </si>
  <si>
    <t>DPH</t>
  </si>
  <si>
    <t>Cena s DPH</t>
  </si>
  <si>
    <t>SO 000</t>
  </si>
  <si>
    <t>VON Vedlejší a ostatní náklady</t>
  </si>
  <si>
    <t>SO 020</t>
  </si>
  <si>
    <t>Příprava území</t>
  </si>
  <si>
    <t>SO 101</t>
  </si>
  <si>
    <t>Cyklostezka vlevo</t>
  </si>
  <si>
    <t>SO 102</t>
  </si>
  <si>
    <t>Cyklostezka vpravo</t>
  </si>
  <si>
    <t>SO 103</t>
  </si>
  <si>
    <t>Cyklostezka podél Labe</t>
  </si>
  <si>
    <t>SO 104</t>
  </si>
  <si>
    <t>Oprava komunikace</t>
  </si>
  <si>
    <t>SO 201</t>
  </si>
  <si>
    <t>Rozšíření říms silničního mostu</t>
  </si>
  <si>
    <t>SO 251</t>
  </si>
  <si>
    <t>Opěrná zeď na větvi 1</t>
  </si>
  <si>
    <t>SO 252a</t>
  </si>
  <si>
    <t>Zárubní zeď na větvi 2</t>
  </si>
  <si>
    <t>SO 252b</t>
  </si>
  <si>
    <t>Opěrná zeď na větvi 2</t>
  </si>
  <si>
    <t>SO 253</t>
  </si>
  <si>
    <t>Opěrná zeď na větvi 3</t>
  </si>
  <si>
    <t>SO 420</t>
  </si>
  <si>
    <t>Přeložka elektro NN k plavebním značkám Povodí Labe</t>
  </si>
  <si>
    <t>SO 452</t>
  </si>
  <si>
    <t>Přeložka signálního kabelu ČHMÚ</t>
  </si>
  <si>
    <t>SO 801</t>
  </si>
  <si>
    <t>Sadové úpravy</t>
  </si>
  <si>
    <t>Soupis prací objektu</t>
  </si>
  <si>
    <t>S</t>
  </si>
  <si>
    <t>Stavba:</t>
  </si>
  <si>
    <t>250520</t>
  </si>
  <si>
    <t>Labská cyklostezka, Kostelec nad Labem, most</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</si>
  <si>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</si>
  <si>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</si>
  <si>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</si>
  <si>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</si>
  <si>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</si>
  <si>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</si>
  <si>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</si>
  <si>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</si>
  <si>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</si>
  <si>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</si>
  <si>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</si>
  <si>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</si>
  <si>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</si>
  <si>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</si>
  <si>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</si>
  <si>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</si>
  <si>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</si>
  <si>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02720</t>
  </si>
  <si>
    <t/>
  </si>
  <si>
    <t>POMOC PRÁCE ZŘÍZ NEBO ZAJIŠŤ REGULACI A OCHRANU DOPRAVY</t>
  </si>
  <si>
    <t>KPL</t>
  </si>
  <si>
    <t>PP</t>
  </si>
  <si>
    <t>Pomoc práce zřízení nebo zajištění regulaci a ochranu dopravy_x000d_
Zahrnuje kompletní dopravně-inženýrská opatření po celou dobu stavby včetně projednání DIO</t>
  </si>
  <si>
    <t>VV</t>
  </si>
  <si>
    <t>1 = 1,000 [A]</t>
  </si>
  <si>
    <t>TS</t>
  </si>
  <si>
    <t>zahrnuje veškeré náklady spojené s objednatelem požadovanými zařízeními</t>
  </si>
  <si>
    <t>02730</t>
  </si>
  <si>
    <t>POMOC PRÁCE ZŘÍZ NEBO ZAJIŠŤ OCHRANU INŽENÝRSKÝCH SÍTÍ</t>
  </si>
  <si>
    <t>Pomoc práce zřízení nebo zajištění ochrany inženýrských sítí</t>
  </si>
  <si>
    <t>Položka zahrnuje:
- veškeré náklady spojené s ochranou inženýrských sítí
Položka nezahrnuje:
- x</t>
  </si>
  <si>
    <t>02910</t>
  </si>
  <si>
    <t>OSTATNÍ POŽADAVKY - ZEMĚMĚŘIČSKÁ MĚŘENÍ</t>
  </si>
  <si>
    <t>Ostatní požadavky - zeměměřičská měření (zaměření skutečného provedení stavby)</t>
  </si>
  <si>
    <t>zahrnuje veškeré náklady spojené s objednatelem požadovanými pracemi, 
- pro stanovení orientacní investorské ceny urcete jednotkovou cenu jako 1% odhadované ceny stavby</t>
  </si>
  <si>
    <t>02920</t>
  </si>
  <si>
    <t>OSTATNÍ POŽADAVKY - OCHRANA ŽIVOTNÍHO PROSTŘEDÍ</t>
  </si>
  <si>
    <t>Ostatní požadavky - ochrana životního prostředí (čištění komunikací a prostor dotčených stavbou)</t>
  </si>
  <si>
    <t>Položka zahrnuje:
- veškeré náklady spojené s objednatelem požadovanými pracemi
Položka nezahrnuje:
- x</t>
  </si>
  <si>
    <t>029412</t>
  </si>
  <si>
    <t>OSTATNÍ POŽADAVKY - VYPRACOVÁNÍ MOSTNÍHO LISTU</t>
  </si>
  <si>
    <t>KUS</t>
  </si>
  <si>
    <t>Ostatní požadavky - vypracování mostního listu</t>
  </si>
  <si>
    <t>02943</t>
  </si>
  <si>
    <t>OSTATNÍ POŽADAVKY - VYPRACOVÁNÍ RDS</t>
  </si>
  <si>
    <t>Ostatní požadavky - vypracování dokumentace (RDS 4 vyhotovení)</t>
  </si>
  <si>
    <t>02944</t>
  </si>
  <si>
    <t>OSTAT POŽADAVKY - DOKUMENTACE SKUTEČ PROVEDENÍ V DIGIT FORMĚ</t>
  </si>
  <si>
    <t>Ostatní požadavky - vypracování dokumentace (skutečné provedení 6 vyhotovení)</t>
  </si>
  <si>
    <t>zahrnuje veškeré náklady spojené s objednatelem požadovanými pracemi</t>
  </si>
  <si>
    <t>02945</t>
  </si>
  <si>
    <t>OSTAT POŽADAVKY - GEOMETRICKÝ PLÁN</t>
  </si>
  <si>
    <t>KLP</t>
  </si>
  <si>
    <t>Ostatní požadavky - geometrický plán</t>
  </si>
  <si>
    <t xml:space="preserve">Položka zahrnuje:       
- zajištění všech dostupných podkladů pro vyhotovení geometrického plánu investorem
- polní práce spojené s vyhotovením geometrického plánu
- výpočetní a grafické kancelářské práce spojené s vyhotovením geometrického plánu
- autorizace výsledného elaborátu geometrického plánu Autorizovaným Zeměměřičským Inženýrem (AZI) 
- zajištění formální a technické kontroly, včetně potvrzení geometrického plánu místně příslušným katastrálním pracovištěm</t>
  </si>
  <si>
    <t>02953</t>
  </si>
  <si>
    <t>OSTATNÍ POŽADAVKY - HLAVNÍ MOSTNÍ PROHLÍDKA</t>
  </si>
  <si>
    <t>Ostatní požadavky - hlavní mostní prohlídka</t>
  </si>
  <si>
    <t>Položka zahrnuje :
- úkony dle ČSN 73 6221
- provedení hlavní mostní prohlídky oprávněnou fyzickou nebo právnickou osobou
- vyhotovení záznamu (protokolu), který jednoznačně definuje stav mostu
Položka nezahrnuje:
- x</t>
  </si>
  <si>
    <t>02990</t>
  </si>
  <si>
    <t>OSTATNÍ POŽADAVKY - INFORMAČNÍ TABULE</t>
  </si>
  <si>
    <t>Ostatní požadavky - informační tabule 2 KS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</si>
  <si>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</si>
  <si>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03100</t>
  </si>
  <si>
    <t>ZAŘÍZENÍ STAVENIŠTĚ - ZŘÍZENÍ, PROVOZ, DEMONTÁŽ</t>
  </si>
  <si>
    <t>Zařízení staveniště - zřízení, provoz, demontáž</t>
  </si>
  <si>
    <t>Položka zahrnuje:
 objednatelem povolené náklady na pořízení (event. pronájem), provozování, udržování a likvidaci zhotovitelova zařízení
Položka nezahrnuje:
- x</t>
  </si>
  <si>
    <t>A</t>
  </si>
  <si>
    <t>Ostatní požadavky - ochrana životního prostředí, dočasné_x000d_
---_x000d_
Cena zahrnuje: 
materiálové náklady - folie pro dočasnou bariéru, kolíky na přichycení folie, odchytové nádobky (upravené pro odchyt plazů a obojživelníků)
dopravní náklady
pracovní náklady při montáži - instalace bariéry - zatlučení kolíků, připevnění folie, usazení odchytových nádob, přihrnutí folie, zarovnání terénu
Doba trvání dočasné bariéry 1 rok.
Délka dočasné bariéry odhadnuta na 372,5 bm</t>
  </si>
  <si>
    <t>B</t>
  </si>
  <si>
    <t xml:space="preserve">Ostatní požadavky - ochrana životního prostředí, dočasné_x000d_
---_x000d_
Cena zahrnuje:
údržbu bariér - oprava bariéry poškozené povětrnostními podmínkami, zvěří, stavebními mechanismy, vandalismem, úpravy a přesun barér dle požadavku stavby, obsekávání bariéry z důvodu zachování její nepropustnosti, rovnání fólií, přisponkování fólie na kolík, ruční přihrnutí zeminy, zatlučení kolíku, výměna poškozeného materiálu, údržba popř. výměna odchytových nádob (únor - listopad)
provoz
sběr živočichů po dobu trvání dočasné bariéry - vybírání nádob, odchyt a transfer zvířat - odlovení zvláště chráněných živočichů z prostoru stavby v době sezony (březen - listopad): vybírání živočichů z odchytových nádob každý všední den a jejich determinace, přenesení/převezení mimo stavbu do vybraných biotopů,  odlovení živočichů z prostoru stavby mimo odchytové nádoby např. z kaluží a jejich transfer, kontrola sekundárních biotopů na stavbě, odlovy živočichů z vodních toků před zásahem stavební činnosti do toku
Doba trvání dočasné bariéry 1 rok.
Délka dočasné bariéry odhadnuta na 372,5 bm</t>
  </si>
  <si>
    <t>C</t>
  </si>
  <si>
    <t>Ostatní požadavky - ochrana životního prostředí, dočasné_x000d_
---_x000d_
Cena zahrnuje: _x000d_
dopravní náklady_x000d_
pracovní náklady při demontáži - vytažení kolíků, odstranění odchytových nádob, sbalení folie, ekologická likvidace folie, ruční zarovnání terénu_x000d_
zpracování závěrečné zprávy - vedení statistik, zpracování statistik, roční souhrnná zpráva s roční statistikou, fotodokumentací_x000d_
Doba trvání dočasné bariéry 1 rok._x000d_
Délka dočasné bariéry odhadnuta na 372,5 bm</t>
  </si>
  <si>
    <t>02930</t>
  </si>
  <si>
    <t>OSTATNÍ POŽADAVKY - UMĚLECKÁ DÍLA</t>
  </si>
  <si>
    <t>Přesun pomníku_x000d_
---_x000d_
Pomník bude převezen na mezideponii a po dokončení Větve č. 2 bude přemístěn na finální polohu</t>
  </si>
  <si>
    <t>Položka zahrnuje:
- veškeré náklady spojené s objednatelem požadovanými pracemi a díly
Položka nezahrnuje:
- x</t>
  </si>
  <si>
    <t>1</t>
  </si>
  <si>
    <t>Zemní práce</t>
  </si>
  <si>
    <t>11120</t>
  </si>
  <si>
    <t>ODSTRANĚNÍ KŘOVIN</t>
  </si>
  <si>
    <t>M2</t>
  </si>
  <si>
    <t>Odstranění křovin - Odvoz na mezideponii k dalšímu zpracování a likvidaci štěpkováním</t>
  </si>
  <si>
    <t>zaměřeno v místě stavby 1578,0 = 1578,000 [A]</t>
  </si>
  <si>
    <t>Položka zahrnuje:
- odstranění křovin a stromů do průměru 100 mm
- dopravu dřevin bez ohledu na vzdálenost
- spálení na hromadách nebo štěpkování
Položka nezahrnuje:
- x</t>
  </si>
  <si>
    <t>11201</t>
  </si>
  <si>
    <t>KÁCENÍ STROMŮ D KMENE DO 0,5M S ODSTRANĚNÍM PAŘEZŮ</t>
  </si>
  <si>
    <t>Kácení stromů D kmene do 0,5 m s odstraněním pařezů, odkup zhotovitelem_x000d_
včetně odvozu pařezu, uložení na trvalou skládku a poplatku za likvidaci</t>
  </si>
  <si>
    <t>zaměřeno v místě stavby 9 = 9,000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</si>
  <si>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</si>
  <si>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t>
  </si>
  <si>
    <t>KÁCENÍ STROMŮ D KMENE DO 0,9M S ODSTRANĚNÍM PAŘEZŮ</t>
  </si>
  <si>
    <t>Kácení stromů D kmene do 0,9 m s odstraněním pařezů, odkup zhotovitelem_x000d_
včetně odvozu pařezu, uložení na trvalou skládku a poplatku za likvidaci</t>
  </si>
  <si>
    <t>zaměřeno v místě stavby 3 = 3,000 [A]</t>
  </si>
  <si>
    <t>11204</t>
  </si>
  <si>
    <t>KÁCENÍ STROMŮ D KMENE DO 0,3M S ODSTRANĚNÍM PAŘEZŮ</t>
  </si>
  <si>
    <t>Kácení stromů D kmene do 0,3 m s odstraněním pařezů, odkup zhotovitelem_x000d_
včetně odvozu pařezu, uložení na trvalou skládku a poplatku za likvidaci</t>
  </si>
  <si>
    <t>zaměřeno v místě stavby 21 = 21,000 [A]</t>
  </si>
  <si>
    <t>11221</t>
  </si>
  <si>
    <t>ODSTRANĚNÍ PAŘEZŮ D DO 0,5M</t>
  </si>
  <si>
    <t>Odstranění pařezů do D kmene 0,3 m_x000d_
Vytrhání pařezů (ne frézování)_x000d_
včetně odvozu pařezu, uložení na trvalou skládku a poplatku za likvidaci</t>
  </si>
  <si>
    <t>dle skutečného stavu 25 = 25,000 [A]</t>
  </si>
  <si>
    <t xml:space="preserve">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</si>
  <si>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 xml:space="preserve">Odstranění pařezů  do D kmene 0,5 m_x000d_
Vytrhání pařezů (ne frézování)_x000d_
včetně odvozu pařezu, uložení na trvalou skládku a poplatku za likvidaci</t>
  </si>
  <si>
    <t>dle skutečného stavu 17 = 17,000 [A]</t>
  </si>
  <si>
    <t>11222</t>
  </si>
  <si>
    <t>ODSTRANĚNÍ PAŘEZŮ D DO 0,9M</t>
  </si>
  <si>
    <t>Odstranění pařezů do D kmene 0,9 m_x000d_
Vytrhání pařezů (ne frézování)_x000d_
včetně odvozu pařezu, uložení na trvalou skládku a poplatku za likvidaci</t>
  </si>
  <si>
    <t>dle skutečného stavu 2 = 2,000 [A]</t>
  </si>
  <si>
    <t>11242</t>
  </si>
  <si>
    <t>ÚPRAVA STROMŮ D DO 0,9M ŘEZEM VĚTVÍ</t>
  </si>
  <si>
    <t>Prořezání koruny stromů</t>
  </si>
  <si>
    <t>Položka zahrnuje: 
- odřezání větví 1 ks stromu přesahujících do komunikace bez ohledu na způsob a použitou mechanizaci (např. plošina), bez ohledu na počet větví 
- všechna opatření související se silničním provozem (např. provizorní dopravní značení)
- odvoz a likvidaci vyzískaného materiálu dle pokynů zadávací dokumentace
Položka nezahrnuje:
- x
Způsob měření:
- průměr stromů se měří ve výšce 1,3m nad terénem.</t>
  </si>
  <si>
    <t>12110</t>
  </si>
  <si>
    <t>SEJMUTÍ ORNICE NEBO LESNÍ PŮDY</t>
  </si>
  <si>
    <t>M3</t>
  </si>
  <si>
    <t>Sejmutí hrabanky tl. 0,2 m_x000d_
vč. rozprostření - bude provedeno v rozsahu stavby</t>
  </si>
  <si>
    <t>dle situace 49,8 = 49,800 [A]</t>
  </si>
  <si>
    <t xml:space="preserve">Položka zahrnuje:
- sejmutí ornice bez ohledu na tloušťku vrstvy
-  její vodorovnou dopravu
Položka nezahrnuje:
- uložení na trvalou skládku</t>
  </si>
  <si>
    <t>18481</t>
  </si>
  <si>
    <t>OCHRANA STROMŮ BEDNĚNÍM</t>
  </si>
  <si>
    <t>Ochrana dřevin_x000d_
Provedení ochrany bude provedeno dle SPPK A01 002:2017 Ochrana dřevin při stavební činnosti.</t>
  </si>
  <si>
    <t>4 "m obvod" * 1,5 "m výška" * 9 "ks" = 54,000 [A]</t>
  </si>
  <si>
    <t>Položka zahrnuje:
- veškerý materiál, výrobky a polotovary, včetně mimostaveništní a vnitrostaveništní dopravy (rovněž přesuny), včetně naložení a složení, případně s uložením
Položka nezahrnuje:
- x</t>
  </si>
  <si>
    <t>9</t>
  </si>
  <si>
    <t>Ostatní konstrukce a práce</t>
  </si>
  <si>
    <t>9111A3</t>
  </si>
  <si>
    <t>ZÁBRADLÍ SILNIČNÍ S VODOR MADLY - DEMONTÁŽ S PŘESUNEM</t>
  </si>
  <si>
    <t>M</t>
  </si>
  <si>
    <t>Vybourání zábradlí</t>
  </si>
  <si>
    <t>zaměřeno v místě stavby 98,5 = 98,500 [A]</t>
  </si>
  <si>
    <t>Položka zahrnuje:
- demontáž a odstranění zařízení
- jeho odvoz na předepsané místo
Položka nezahrnuje:
- x</t>
  </si>
  <si>
    <t>9113A3</t>
  </si>
  <si>
    <t>SVODIDLO OCEL SILNIČ JEDNOSTR, ÚROVEŇ ZADRŽ N1, N2 - DEMONTÁŽ S PŘESUNEM</t>
  </si>
  <si>
    <t>Vybourání ocelových svodidel</t>
  </si>
  <si>
    <t>zaměřeno v místě stavby 99,0 = 99,000 [A]</t>
  </si>
  <si>
    <t>Položka zahrnuje:
- demontáž a odstranění zařízení
- jeho odvoz na předepsané místo
Položka nezahrnuje:
- x
Způsob měření:
- vykazuje se délka svodidla v základní výšce, délka náběhů se nezapočítává</t>
  </si>
  <si>
    <t>912283</t>
  </si>
  <si>
    <t>SMĚROVÉ SLOUPKY Z PLAST HMOT - DEMONTÁŽ A ODVOZ</t>
  </si>
  <si>
    <t>Odstranění směrových sloupků Z11a,b</t>
  </si>
  <si>
    <t>8 = 8,000 [A]</t>
  </si>
  <si>
    <t>Položka zahrnuje:
- demontáž stávajícího sloupku
- jeho odvoz do skladu nebo na skládku
Položka nezahrnuje:
- x</t>
  </si>
  <si>
    <t>914123</t>
  </si>
  <si>
    <t>DOPRAVNÍ ZNAČKY ZÁKLADNÍ VELIKOSTI OCELOVÉ TŘ RA1 - DEMONTÁŽ</t>
  </si>
  <si>
    <t>odstranění SDZ</t>
  </si>
  <si>
    <t>A22 1 = 1,000 [A]_x000d_
E13 1 = 1,000 [B]_x000d_
IS19d 1 = 1,000 [C]_x000d_
IS21c 1 = 1,000 [D]_x000d_
Mezisoučet = 4,000 [E]</t>
  </si>
  <si>
    <t>Položka zahrnuje:
- odstranění, demontáž a odklizení materiálu s odvozem na předepsané místo
Položka nezahrnuje:
- x</t>
  </si>
  <si>
    <t>914132</t>
  </si>
  <si>
    <t>DOPRAVNÍ ZNAČKY ZÁKLADNÍ VELIKOSTI OCELOVÉ TŘ RA2 - MONTÁŽ S PŘEMÍSTĚNÍM</t>
  </si>
  <si>
    <t>Demontáž a následná zpětná montáž SDZ</t>
  </si>
  <si>
    <t>IS1a 1 = 1,000 [A]_x000d_
IS15a 1 = 1,000 [B]_x000d_
P1 1 = 1,000 [C]_x000d_
B20a 1 = 1,000 [D]_x000d_
Plavební znaky 8 = 8,000 [E]_x000d_
Mezisoučet = 12,000 [F]</t>
  </si>
  <si>
    <t>Položka zahrnuje:
- dopravu demontované značky z dočasné skládky
- osazení a montáž značky na místě určeném projektem
- nutnou opravu poškozených částí
Položka nezahrnuje:
- dodávku značky</t>
  </si>
  <si>
    <t>914133</t>
  </si>
  <si>
    <t>DOPRAVNÍ ZNAČKY ZÁKLADNÍ VELIKOSTI OCELOVÉ TŘ RA2 - DEMONTÁŽ</t>
  </si>
  <si>
    <t>914913</t>
  </si>
  <si>
    <t>SLOUPKY A STOJKY DZ Z OCEL TRUBEK ZABETON DEMONTÁŽ</t>
  </si>
  <si>
    <t>odstranění sloupků SDZ</t>
  </si>
  <si>
    <t>zaměřeno v místě stavby 2 = 2,000 [A]</t>
  </si>
  <si>
    <t>Sloupky SDZ_x000d_
Demontáž a následná zpětná montáž SDZ</t>
  </si>
  <si>
    <t>914922</t>
  </si>
  <si>
    <t>SLOUPKY A STOJKY DZ Z OCEL TRUBEK DO PATKY MONTÁŽ S PŘESUNEM</t>
  </si>
  <si>
    <t>Položka zahrnuje:
- dopravu demontovaného zařízení z dočasné skládky
- osazení a montáž zařízení na místě určeném projektem
- nutnou opravu poškozených částí
Položka nezahrnuje:
- dodávku sloupku, stojky a upevňovacího zařízení</t>
  </si>
  <si>
    <t>014101</t>
  </si>
  <si>
    <t>POPLATKY ZA SKLÁDKU</t>
  </si>
  <si>
    <t>zemina a kamení</t>
  </si>
  <si>
    <t>11130 Sejmutí drnu tl. 0,10 m 1800,0*0,1 = 180,000 [A]_x000d_
11332 vybourání podkladu pod LK 34,0 = 34,000 [B]_x000d_
Mezisoučet = 214,000 [C]</t>
  </si>
  <si>
    <t>Položka zahrnuje:
- veškeré poplatky provozovateli skládky související s uložením odpadu na skládce.
Položka nezahrnuje:
- x</t>
  </si>
  <si>
    <t>014201</t>
  </si>
  <si>
    <t>POPLATKY ZA ZEMNÍK - ZEMINA</t>
  </si>
  <si>
    <t>nákup zeminy v kvalitě ornice, vč. naložení a dopravy na stavbu pro ohumusování</t>
  </si>
  <si>
    <t>18220 ohumusování 1113,0*0,15 = 166,950 [A]</t>
  </si>
  <si>
    <t>Položka zahrnuje:
- veškeré poplatky majiteli zemníku související s nákupem zeminy (nikoliv s otvírkou zemníku)
Položka nezahrnuje:
- x</t>
  </si>
  <si>
    <t>nákup zeminy - propustná půdní zemina, _x000d_
vč. naložení a dopravy na stavbu</t>
  </si>
  <si>
    <t>17421 Propustná půdní zemina 15,0 = 15,000 [A]</t>
  </si>
  <si>
    <t>11130</t>
  </si>
  <si>
    <t>SEJMUTÍ DRNU</t>
  </si>
  <si>
    <t>sejmutí drnu, tl. 0,10 m
včetně odvozu, uložení na trvalou skládku</t>
  </si>
  <si>
    <t>odměřeno ze situace 1800,0 = 1800,000 [A]</t>
  </si>
  <si>
    <t xml:space="preserve">Položka zahrnuje:
- vodorovnou dopravu  a uložení na skládku
Položka nezahrnuje:
- x</t>
  </si>
  <si>
    <t>11329</t>
  </si>
  <si>
    <t>ODSTRANĚNÍ ZPEVNĚNÝCH PLOCH, PŘÍKOPŮ A RIGOLŮ Z LOMOVÉHO KAMENE</t>
  </si>
  <si>
    <t>Vybourání stávajícího lomového kamene - odvoz na mezideponii</t>
  </si>
  <si>
    <t>odměřeno digitálně 26,0 = 26,000 [A]</t>
  </si>
  <si>
    <t xml:space="preserve">Položka zahrnuje:
- odstranění podkladu
- veškerou manipulaci s vybouraným materiálem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</si>
  <si>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</si>
  <si>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</si>
  <si>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Vybourání podkladu pod lomovým kamenem - odvoz na skládku</t>
  </si>
  <si>
    <t>odměřeno digitálně 34,0 = 34,000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</si>
  <si>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</si>
  <si>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11348</t>
  </si>
  <si>
    <t>ODSTRANĚNÍ KRYTU ZPEVNĚNÝCH PLOCH Z DLAŽDIC VČETNĚ PODKLADU</t>
  </si>
  <si>
    <t>Odstranění stávající betonové dlažby vč. lože_x000d_
včetně odvozu, uložení na trvalou skládku a poplatku za likvidaci</t>
  </si>
  <si>
    <t>odměřeno digitálně (0,06 + 0,04 ) * 2,0 "m2" = 0,200 [A]</t>
  </si>
  <si>
    <t>113766</t>
  </si>
  <si>
    <t>FRÉZOVÁNÍ DRÁŽKY PRŮŘEZU DO 800MM2 V ASFALTOVÉ VOZOVCE</t>
  </si>
  <si>
    <t>Zaříznutí pracovních spár 
pro zálivka N2</t>
  </si>
  <si>
    <t>odměřeno ze situace 18 = 18,000 [A]</t>
  </si>
  <si>
    <t>Položka zahrnuje:
- veškerou manipulaci s vybouranou sutí a s vybouranými hmotami vč. uložení na skládku.
Položka nezahrnuje:
- x</t>
  </si>
  <si>
    <t>12273</t>
  </si>
  <si>
    <t>ODKOPÁVKY A PROKOPÁVKY OBECNÉ TŘ. I</t>
  </si>
  <si>
    <t>výkop - (vč. odvozu na mezideponii) - zemní těleso</t>
  </si>
  <si>
    <t>odměřeno digitálně 484,0 = 484,000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</si>
  <si>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</si>
  <si>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t>
  </si>
  <si>
    <t>VYKOPÁVKY ZE ZEMNÍKŮ A SKLÁDEK TŘ. I</t>
  </si>
  <si>
    <t>ložné operace na mezideponii</t>
  </si>
  <si>
    <t>17110 násyp z vhodné zeminy 575,0 = 575,000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</si>
  <si>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</si>
  <si>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17110</t>
  </si>
  <si>
    <t>ULOŽENÍ SYPANINY DO NÁSYPŮ SE ZHUTNĚNÍM</t>
  </si>
  <si>
    <t>násyp z vhodné zeminy, zhutněný - z mezideponie</t>
  </si>
  <si>
    <t>odměřeno digitálně 575,0 = 575,000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</si>
  <si>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</si>
  <si>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17120</t>
  </si>
  <si>
    <t>ULOŽENÍ SYPANINY DO NÁSYPŮ A NA SKLÁDKY BEZ ZHUTNĚNÍ</t>
  </si>
  <si>
    <t>12273 výkop 484,0 = 484,000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</si>
  <si>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</si>
  <si>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</si>
  <si>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</si>
  <si>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násyp z vhodné zeminy, zhutněný - nákup</t>
  </si>
  <si>
    <t>odměřeno digitálně 1743,0 = 1743,000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</si>
  <si>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</si>
  <si>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</si>
  <si>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</si>
  <si>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ŠDB 0/32, tl. 0,15 m</t>
  </si>
  <si>
    <t>odměřeno digitálně 5,0 = 5,000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</si>
  <si>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</si>
  <si>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17421</t>
  </si>
  <si>
    <t>ZÁSYP JAM A RÝH ZEMINOU BEZ ZHUTNĚNÍ</t>
  </si>
  <si>
    <t>Propustná půdní zemina tl. 300 mm</t>
  </si>
  <si>
    <t>odměřeno digitálně 15,0 = 15,000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</si>
  <si>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</si>
  <si>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18220</t>
  </si>
  <si>
    <t>ROZPROSTŘENÍ ORNICE VE SVAHU</t>
  </si>
  <si>
    <t>ohumusování v tl. 0,15 m</t>
  </si>
  <si>
    <t>odměřeno ze situace 1113,0*0,15 = 166,950 [A]</t>
  </si>
  <si>
    <t>Položka zahrnuje:
- nutné přemístění ornice z dočasných skládek vzdálených do 50m
- rozprostření ornice v předepsané tloušťce ve svahu přes 1:5
Položka nezahrnuje:
- x</t>
  </si>
  <si>
    <t>18241</t>
  </si>
  <si>
    <t>ZALOŽENÍ TRÁVNÍKU RUČNÍM VÝSEVEM</t>
  </si>
  <si>
    <t>výsev trávy</t>
  </si>
  <si>
    <t>odměřeno ze situace 1113,0 = 1113,000 [A]</t>
  </si>
  <si>
    <t>Položka zahrnuje:
- dodání předepsané travní směsi, její výsev na ornici, zalévání, první pokosení, to vše bez ohledu na sklon terénu
Položka nezahrnuje:
- x</t>
  </si>
  <si>
    <t>2</t>
  </si>
  <si>
    <t>Základy</t>
  </si>
  <si>
    <t>27231A</t>
  </si>
  <si>
    <t>ZÁKLADY Z PROSTÉHO BETONU DO C20/25</t>
  </si>
  <si>
    <t>Betonové patky pro kompozitní zábradlí 0,3 x 0,3 x 0,6 m z C20/25nXF3</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</si>
  <si>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</si>
  <si>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Betonové lože pod palisádu tl.0,10 m z C20/25nXF3</t>
  </si>
  <si>
    <t>odměřeno digitálně 7,0 = 7,000 [A]</t>
  </si>
  <si>
    <t>4</t>
  </si>
  <si>
    <t>Vodorovné konstrukce</t>
  </si>
  <si>
    <t>45131A</t>
  </si>
  <si>
    <t>PODKLADNÍ A VÝPLŇOVÉ VRSTVY Z PROSTÉHO BETONU C20/25</t>
  </si>
  <si>
    <t>Betonové lože pod lomový kámen tl.0,10 m z C20/25nXF3</t>
  </si>
  <si>
    <t>50,0*0,1 = 5,000 [A]</t>
  </si>
  <si>
    <t>45152</t>
  </si>
  <si>
    <t>PODKLADNÍ A VÝPLŇOVÉ VRSTVY Z KAMENIVA DRCENÉHO</t>
  </si>
  <si>
    <t>Kamenná drť fr. 4/8, tl. 40 mm_x000d_
konstrukce vegetačních dílců</t>
  </si>
  <si>
    <t>odměřeno ze situace 8*0,04 = 0,320 [A]</t>
  </si>
  <si>
    <t>Položka zahrnuje:
- dodávku předepsaného kameniva
- mimostaveništní a vnitrostaveništní dopravu a jeho uložení
- není-li v zadávací dokumentaci uvedeno jinak, jedná se o nakupovaný materiál
Položka nezahrnuje:
- x</t>
  </si>
  <si>
    <t>Kamenná drť fr. 16/32, tl. 150 mm_x000d_
konstrukce vegetačních dílců</t>
  </si>
  <si>
    <t>odměřeno ze situace 8*0,15 = 1,200 [A]</t>
  </si>
  <si>
    <t>465512</t>
  </si>
  <si>
    <t>DLAŽBY Z LOMOVÉHO KAMENE NA MC</t>
  </si>
  <si>
    <t>Odláždění - dlažba z lomového kamene tl. 0,20m + vyspárování MC25 XF4</t>
  </si>
  <si>
    <t>odměřeno ze situace 50,0*0,2 = 10,000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</si>
  <si>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</si>
  <si>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466921</t>
  </si>
  <si>
    <t>DLAŽBY VEGETAČNÍ Z BETONOVÝCH DLAŽDIC NA SUCHO</t>
  </si>
  <si>
    <t>Vegetační tvárnice tl. 80 mm_x000d_
konstrukce vegetačních dílců</t>
  </si>
  <si>
    <t>odměřeno ze situace 8 = 8,000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</si>
  <si>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Položka nezahrnuje:
- podklad pod dlažbu, vykazuje se samostatně položkami SD 45</t>
  </si>
  <si>
    <t>5</t>
  </si>
  <si>
    <t>Komunikace</t>
  </si>
  <si>
    <t>56330</t>
  </si>
  <si>
    <t>VOZOVKOVÉ VRSTVY ZE ŠTĚRKODRTI</t>
  </si>
  <si>
    <t>Štěrkodrť, ŠDB 0/32, tl. 150 mm_x000d_
konstrukce cyklostezky (D2-A-1-CH-PIII)</t>
  </si>
  <si>
    <t>odměřeno digitálně 61,0 = 61,000 [A]</t>
  </si>
  <si>
    <t>Položka zahrnuje:
- dodání kameniva předepsané kvality a zrnitosti
- rozprostření a zhutnění vrstvy v předepsané tloušťce
- zřízení vrstvy bez rozlišení šířky, pokládání vrstvy po etapách
Položka nezahrnuje:
- postřiky, nátěry</t>
  </si>
  <si>
    <t>Štěrkodrť, ŠDA 0/32, tl. 250 mm_x000d_
konstrukce cyklostezky (D1-A-2-VI-PIII)</t>
  </si>
  <si>
    <t>odměřeno digitálně 87,0 = 87,000 [A]</t>
  </si>
  <si>
    <t>Štěrkodrť, ŠDB 0/32, tl. 150 mm_x000d_
konstrukce sjezdu</t>
  </si>
  <si>
    <t>odměřeno digitálně 2,0 = 2,000 [A]</t>
  </si>
  <si>
    <t>D</t>
  </si>
  <si>
    <t>Štěrkodrť ŠDB 0/32 tl. 150 mm_x000d_
konstrukce chodníku</t>
  </si>
  <si>
    <t>odměřeno digitálně 1,0 = 1,000 [A]</t>
  </si>
  <si>
    <t>56360</t>
  </si>
  <si>
    <t>VOZOVKOVÉ VRSTVY Z RECYKLOVANÉHO MATERIÁLU</t>
  </si>
  <si>
    <t>Asfaltový recyklát Ra 20RA0/16, tl. 50 mm_x000d_
konstrukce cyklostezky (D2-A-1-CH-PIII)</t>
  </si>
  <si>
    <t>odměřeno digitálně 19,0 = 19,000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</si>
  <si>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</si>
  <si>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Asfaltový recyklát Ra 20RA0/16, tl. 150 mm_x000d_
konstrukce sjezdu</t>
  </si>
  <si>
    <t>56930</t>
  </si>
  <si>
    <t>ZPEVNĚNÍ KRAJNIC ZE ŠTĚRKODRTI</t>
  </si>
  <si>
    <t>Nezpevněná krajnice, ŠDB 0/32, tl. 0,15 m</t>
  </si>
  <si>
    <t>odměřeno ze situace 1,0 = 1,000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</si>
  <si>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</si>
  <si>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</si>
  <si>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</si>
  <si>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Infiltrační postřik, PI-C, 0,60 kg/m2</t>
  </si>
  <si>
    <t>konstrukce cyklostezky (D2-A-1-CH-PIII) 402,0 = 402,000 [A]_x000d_
konstrukce cyklostezky (D1-A-2-VI-PIII) 348,0 = 348,000 [B]_x000d_
Mezisoučet = 750,000 [C]</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</si>
  <si>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</si>
  <si>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</si>
  <si>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</si>
  <si>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Spojovací postřik, PS-C, 0,35 kg/m2</t>
  </si>
  <si>
    <t>konstrukce cyklostezky (D2-A-1-CH-PIII) 369,0 = 369,000 [A]_x000d_
konstrukce cyklostezky (D1-A-2-VI-PIII) 319,0 = 319,000 [B]_x000d_
Mezisoučet = 688,000 [C]</t>
  </si>
  <si>
    <t>574A31</t>
  </si>
  <si>
    <t>ASFALTOVÝ BETON PRO OBRUSNÉ VRSTVY ACO 8 TL. 40MM</t>
  </si>
  <si>
    <t>Asfaltový beton pro obrusné vrstvy, ACO 8CH 50/70, tl. 40 mm_x000d_
konstrukce cyklostezky (D2-A-1-CH-PIII)</t>
  </si>
  <si>
    <t>odměřeno ze situace 335,0 = 335,000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</si>
  <si>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</si>
  <si>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574A33</t>
  </si>
  <si>
    <t>ASFALTOVÝ BETON PRO OBRUSNÉ VRSTVY ACO 11 TL. 40MM</t>
  </si>
  <si>
    <t>Asfaltový beton pro obrusné vrstvy, ACO 11 50/70, tl. 40 mm_x000d_
konstrukce cyklostezky (D1-A-2-VI-PIII)</t>
  </si>
  <si>
    <t>odměřeno ze situace 290,0 = 290,000 [A]</t>
  </si>
  <si>
    <t>574B34</t>
  </si>
  <si>
    <t>ASFALTOVÝ BETON PRO OBRUSNÉ VRSTVY MODIFIK ACO 11+ TL. 40MM</t>
  </si>
  <si>
    <t>Asfaltový beton pro obrusné vrstvy modif., ACO 11+ PMB 45/80-55, tl. 40 mm_x000d_
konstrukce sjezdu</t>
  </si>
  <si>
    <t>odměřeno ze situace 5,6 = 5,600 [A]</t>
  </si>
  <si>
    <t>574E56</t>
  </si>
  <si>
    <t>ASFALTOVÝ BETON PRO PODKLADNÍ VRSTVY ACP 16+, 16S TL. 60MM</t>
  </si>
  <si>
    <t>Asfaltový beton pro podkladní vrstvy, ACP 16+ 50/70, tl. 60 mm_x000d_
konstrukce cyklostezky (D1-A-2-VI-PIII)</t>
  </si>
  <si>
    <t>odměřeno ze situace 319,0 = 319,000 [A]</t>
  </si>
  <si>
    <t>57621</t>
  </si>
  <si>
    <t>POSYP KAMENIVEM DRCENÝM 5KG/M2</t>
  </si>
  <si>
    <t>posyp hrubým drceným kamenivem fr. 2/4 (HDK 2/4), 3,00 kg/m2</t>
  </si>
  <si>
    <t>Položka zahrnuje:
- dodání kameniva předepsané kvality a zrnitosti
- posyp předepsaným množstvím
Položka nezahrnuje:
- x</t>
  </si>
  <si>
    <t>57B20</t>
  </si>
  <si>
    <t>ZVÝŠENÍ DRSNOSTI KAMENIVEM A EPOXIDOVOU PRYSKYŘICÍ A OPTICKÉ ZVÝRAZNĚNÍ BARVOU</t>
  </si>
  <si>
    <t>Barevný povrch vozovky s vysokým smykovým třením - červený povrch - Rocbinda</t>
  </si>
  <si>
    <t>odměřeno ze situace 37,0 = 37,000 [A]</t>
  </si>
  <si>
    <t>Položka zahrnuje:
- úprava stávající vozovky předepsaným způsobem
Položka nezahrnuje:
- x</t>
  </si>
  <si>
    <t>582611</t>
  </si>
  <si>
    <t>KRYTY Z BETON DLAŽDIC SE ZÁMKEM ŠEDÝCH TL 60MM DO LOŽE Z KAM</t>
  </si>
  <si>
    <t>Dlažba betonová tl. 60 mm_x000d_
vč. lože z drceného kameniva tl. 30 mm</t>
  </si>
  <si>
    <t>odměřeno ze situace 1,6 = 1,600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</si>
  <si>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</si>
  <si>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8</t>
  </si>
  <si>
    <t>Potrubí</t>
  </si>
  <si>
    <t>87434</t>
  </si>
  <si>
    <t>POTRUBÍ Z TRUB PLASTOVÝCH ODPADNÍCH DN DO 200MM</t>
  </si>
  <si>
    <t>Plastové potrubí DN 200</t>
  </si>
  <si>
    <t>odměřeno digitálně 6,0 = 6,000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</si>
  <si>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</si>
  <si>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9111B1</t>
  </si>
  <si>
    <t>ZÁBRADLÍ SILNIČNÍ SE SVISLOU VÝPLNÍ - DODÁVKA A MONTÁŽ</t>
  </si>
  <si>
    <t>Kompozitní zábradlí výšky 1,3 m</t>
  </si>
  <si>
    <t>odměřeno ze situace 153,0 = 153,000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</si>
  <si>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</si>
  <si>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9113B1</t>
  </si>
  <si>
    <t>SVODIDLO OCEL SILNIČ JEDNOSTR, ÚROVEŇ ZADRŽ H1 -DODÁVKA A MONTÁŽ</t>
  </si>
  <si>
    <t>Ocelové svodidlo, stupeň zadržení H1</t>
  </si>
  <si>
    <t>odměřeno ze situace 15,0 = 15,000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</si>
  <si>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</si>
  <si>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91228</t>
  </si>
  <si>
    <t>SMĚROVÉ SLOUPKY Z PLAST HMOT VČETNĚ ODRAZNÉHO PÁSKU</t>
  </si>
  <si>
    <t>Směrový sloupek Z11 a, b</t>
  </si>
  <si>
    <t>Položka zahrnuje:
- dodání a osazení sloupku včetně nutných zemních prací
- vnitrostaveništní a mimostaveništní doprava
- odrazky plastové nebo z retroreflexní fólie
Položka nezahrnuje:
- x</t>
  </si>
  <si>
    <t>91238</t>
  </si>
  <si>
    <t>SMĚROVÉ SLOUPKY Z PLAST HMOT - NÁSTAVCE NA SVODIDLA VČETNĚ ODRAZNÉHO PÁSKU</t>
  </si>
  <si>
    <t>Nástavec na svodidlo vč. směrového sloupku</t>
  </si>
  <si>
    <t>914131</t>
  </si>
  <si>
    <t>DOPRAVNÍ ZNAČKY ZÁKLADNÍ VELIKOSTI OCELOVÉ TŘ RA2 - DODÁVKA A MONTÁŽ</t>
  </si>
  <si>
    <t>SDZ - nové</t>
  </si>
  <si>
    <t>IS20 4 = 4,000 [A]_x000d_
IP22 2 = 2,000 [B]_x000d_
A14 1 = 1,000 [C]_x000d_
C9a 2 = 2,000 [D]_x000d_
C9b 1 = 1,000 [E]_x000d_
A22 1 = 1,000 [F]_x000d_
E13 2 = 2,000 [G]_x000d_
B8 2 = 2,000 [H]_x000d_
P7 1 = 1,000 [I]_x000d_
P8 1 = 1,000 [J]_x000d_
IS21a 2 = 2,000 [K]_x000d_
IS21b 1 = 1,000 [L]_x000d_
IS21c 1 = 1,000 [M]_x000d_
Mezisoučet = 21,000 [N]</t>
  </si>
  <si>
    <t>Položka zahrnuje:
- dodávku a montáž značek v požadovaném provedení
Položka nezahrnuje:
- x</t>
  </si>
  <si>
    <t>914921</t>
  </si>
  <si>
    <t>SLOUPKY A STOJKY DOPRAVNÍCH ZNAČEK Z OCEL TRUBEK DO PATKY - DODÁVKA A MONTÁŽ</t>
  </si>
  <si>
    <t>Sloupky SDZ</t>
  </si>
  <si>
    <t>17 = 17,000 [A]</t>
  </si>
  <si>
    <t>Položka zahrnuje:
- sloupky
- upevňovací zařízení
- osazení (betonová patka, zemní práce)
Položka nezahrnuje:
- x</t>
  </si>
  <si>
    <t>91551</t>
  </si>
  <si>
    <t>VODOROVNÉ DOPRAVNÍ ZNAČENÍ - PŘEDEM PŘIPRAVENÉ SYMBOLY</t>
  </si>
  <si>
    <t>V14 - Jízdní pruh pro cyklisty</t>
  </si>
  <si>
    <t>ks 10 = 10,000 [A]</t>
  </si>
  <si>
    <t>Položka zahrnuje:
- dodání a pokládku předepsaného symbolu
- předznačení a reflexní úpravu
Položka nezahrnuje:
- x</t>
  </si>
  <si>
    <t>91552</t>
  </si>
  <si>
    <t>VODOR DOPRAV ZNAČ - PÍSMENA</t>
  </si>
  <si>
    <t>V15 - nápis na vozovce</t>
  </si>
  <si>
    <t>ks 5 = 5,000 [A]</t>
  </si>
  <si>
    <t>Položka zahrnuje:
- dodání a pokládku nátěrového materiálu
- předznačení a reflexní úpravu
Položka nezahrnuje:
- x</t>
  </si>
  <si>
    <t>91710</t>
  </si>
  <si>
    <t>OBRUBY Z BETONOVÝCH PALISÁD</t>
  </si>
  <si>
    <t>Armovaná palisáda výšky 1,5 m</t>
  </si>
  <si>
    <t>1,5 * 0,2 * 20 "m délka" = 6,000 [A]</t>
  </si>
  <si>
    <t>Položka zahrnuje:
- dodání a pokládku betonových palisád o rozměrech předepsaných zadávací dokumentací
- betonové lože i boční betonovou opěrku
Položka nezahrnuje:
- x</t>
  </si>
  <si>
    <t>917223</t>
  </si>
  <si>
    <t>SILNIČNÍ A CHODNÍKOVÉ OBRUBY Z BETONOVÝCH OBRUBNÍKŮ ŠÍŘ 100MM</t>
  </si>
  <si>
    <t>Betonový zahradní obrubník (100x250x1000)_x000d_
vč. betonové lože pod betonový zahradní obrubník tl.0,10 m z C20/25nXF3</t>
  </si>
  <si>
    <t>odměřeno ze situace 387,0 = 387,000 [A]</t>
  </si>
  <si>
    <t>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</si>
  <si>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</si>
  <si>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</si>
  <si>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Betonový silniční obrubník (150x250x1000)_x000d_
vč. betonové lože pod betonový silniční obrubník tl.0,10 m z C20/25nXF3</t>
  </si>
  <si>
    <t>odměřeno ze situace 22,0 = 22,000 [A]</t>
  </si>
  <si>
    <t>931326</t>
  </si>
  <si>
    <t>TĚSNĚNÍ DILATAČ SPAR ASF ZÁLIVKOU MODIFIK PRŮŘ DO 800MM2</t>
  </si>
  <si>
    <t>zálivka N2_x000d_
po zaříznutí pracovních spár</t>
  </si>
  <si>
    <t>viz. pol.113766 18 = 18,000 [A]</t>
  </si>
  <si>
    <t>Položka zahrnuje:
- dodávku a osazení předepsaného materiálu
- očištění ploch spáry před úpravou
- očištění okolí spáry po úpravě
Položka nezahrnuje:
- těsnící profil</t>
  </si>
  <si>
    <t>9352A2</t>
  </si>
  <si>
    <t>PŘÍKOPOVÉ ŽLABY Z BETON TVÁRNIC ŠÍŘ DO 300MM DO BETONU TL 100MM</t>
  </si>
  <si>
    <t>Prefabrikovaná tvárnice šířky 0,20 m_x000d_
vč. betonové lože pod prefabrikovanou tvárnici tl.0,10 m z C20/25nXF3</t>
  </si>
  <si>
    <t>odměřeno ze situace 27,0 = 27,000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</si>
  <si>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</si>
  <si>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93756</t>
  </si>
  <si>
    <t>R</t>
  </si>
  <si>
    <t>MOBILIÁŘ - ÚKRYTOVÉ BIOTOPY</t>
  </si>
  <si>
    <t>Úkrytové biotopy pro plazy, obojživelníky, atd. - volně ložené haldy, suchá zídky</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</si>
  <si>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</si>
  <si>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95326</t>
  </si>
  <si>
    <t>BEZPEČNOST ZNAČKY RETROREFLEX OCHRANNÝ A VÝSTRAŽNÝ PROFIL</t>
  </si>
  <si>
    <t>Retroreflexní páska šířky 0,5 m</t>
  </si>
  <si>
    <t>2,0 = 2,000 [A]</t>
  </si>
  <si>
    <t>Položka zahrnuje:
- vlastní značky
- nosné prvky, připevňovací prvky a potřebný spojovací materiál
Položka nezahrnuje:
- x</t>
  </si>
  <si>
    <t>11130 Sejmutí drnu tl. 0,10 m 1430,0*0,1 = 143,000 [A]</t>
  </si>
  <si>
    <t>18220 ohumusování 807,0*0,15 = 121,050 [A]</t>
  </si>
  <si>
    <t>odměřeno ze situace 1430,0 = 1430,000 [A]</t>
  </si>
  <si>
    <t>11372</t>
  </si>
  <si>
    <t>FRÉZOVÁNÍ ZPEVNĚNÝCH PLOCH ASFALTOVÝCH</t>
  </si>
  <si>
    <t>frézování stávající asfaltové vozovky, tl. 0,04 m</t>
  </si>
  <si>
    <t>odměřeno ze situace 96 * 0,04 = 3,840 [A]</t>
  </si>
  <si>
    <t>odměřeno digitálně 4085,0 = 4085,000 [A]</t>
  </si>
  <si>
    <t>výkop - (vč. odvozu na mezideponii) - vsakovací objekty</t>
  </si>
  <si>
    <t>odměřeno digitálně 18,0 = 18,000 [A]</t>
  </si>
  <si>
    <t>17110 násyp z vhodné zeminy 4013,0 = 4013,000 [A]</t>
  </si>
  <si>
    <t>odměřeno digitálně 4013,0 = 4013,000 [A]</t>
  </si>
  <si>
    <t>12273 výkop 4085,0 + 18,0 = 4103,000 [A]</t>
  </si>
  <si>
    <t>odměřeno ze situace 807,0*0,15 = 121,050 [A]</t>
  </si>
  <si>
    <t>odměřeno ze situace 807,0 = 807,000 [A]</t>
  </si>
  <si>
    <t>21361</t>
  </si>
  <si>
    <t>DRENÁŽNÍ VRSTVY Z GEOTEXTILIE</t>
  </si>
  <si>
    <t>Filtrační geotextilie</t>
  </si>
  <si>
    <t>odměřeno digitálně 28,0 = 28,000 [A]</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</si>
  <si>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</si>
  <si>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odměřeno digitálně 4,0 = 4,000 [A]</t>
  </si>
  <si>
    <t>odměřeno digitálně 8,0 = 8,000 [A]</t>
  </si>
  <si>
    <t>9,0*0,1 = 0,900 [A]</t>
  </si>
  <si>
    <t>Kamenivo frakce 32/63</t>
  </si>
  <si>
    <t>Kamenivo frakce 22/32</t>
  </si>
  <si>
    <t>Kamenivo frakce 8/16</t>
  </si>
  <si>
    <t>odměřeno ze situace 9,0*0,2 = 1,800 [A]</t>
  </si>
  <si>
    <t>odměřeno digitálně 92,0 = 92,000 [A]</t>
  </si>
  <si>
    <t>Štěrkodrť, ŠDB 0/32, tl. 150 mm_x000d_
konstrukce stávající cesty</t>
  </si>
  <si>
    <t>Asfaltový recyklát Ra 20RA0/16, tl. 150 mm_x000d_
konstrukce stávající cesty</t>
  </si>
  <si>
    <t>odměřeno ze situace 10,0 = 10,000 [A]</t>
  </si>
  <si>
    <t>konstrukce cyklostezky (D2-A-1-CH-PIII) 608,0 = 608,000 [A]</t>
  </si>
  <si>
    <t>konstrukce cyklostezky (D2-A-1-CH-PIII) 557,0 = 557,000 [A]</t>
  </si>
  <si>
    <t>odměřeno ze situace 506,0 = 506,000 [A]</t>
  </si>
  <si>
    <t>Asfaltový beton pro obrusné vrstvy, ACO 11 50/70, tl. 40 mm
konstrukce stávající cesty</t>
  </si>
  <si>
    <t>odměřeno ze situace 96 = 96,000 [A]</t>
  </si>
  <si>
    <t>odměřeno ze situace 143,0 = 143,000 [A]</t>
  </si>
  <si>
    <t>odměřeno ze situace 102,0 = 102,000 [A]</t>
  </si>
  <si>
    <t>7 = 7,000 [A]</t>
  </si>
  <si>
    <t>C9a 1 = 1,000 [A]_x000d_
IS20 2 = 2,000 [B]_x000d_
B8 1 = 1,000 [C]_x000d_
A14 1 = 1,000 [D]_x000d_
Mezisoučet = 5,000 [E]</t>
  </si>
  <si>
    <t>5 = 5,000 [A]</t>
  </si>
  <si>
    <t>ks 1 = 1,000 [A]</t>
  </si>
  <si>
    <t>1,5 * 0,2 * 25 "m délka" = 7,500 [A]</t>
  </si>
  <si>
    <t>Betonový zahradní obrubník (100x250x1000)
vč. betonové lože pod betonový zahradní obrubník tl.0,10 m z C20/25nXF3</t>
  </si>
  <si>
    <t>odměřeno ze situace 305,0 = 305,000 [A]</t>
  </si>
  <si>
    <t>Betonový silniční obrubník (150x250x1000)
vč. betonové lože pod betonový silniční obrubník tl.0,10 m z C20/25nXF3</t>
  </si>
  <si>
    <t>zálivka N2
po zaříznutí pracovních spár</t>
  </si>
  <si>
    <t>viz. pol.113766 27,0 = 27,000 [A]</t>
  </si>
  <si>
    <t>935111</t>
  </si>
  <si>
    <t>ŠTĚRBINOVÉ ŽLABY Z BETONOVÝCH DÍLCŮ ŠÍŘ DO 400MM VÝŠ DO 500MM BEZ OBRUBY</t>
  </si>
  <si>
    <t>Štěrbinový žlab šířky 0,3 m_x000d_
vč. betonové lože pod štěrbinový žlab tl.0,10 m z C20/25nXF3</t>
  </si>
  <si>
    <t>odměřeno ze situace 4,0 = 4,000 [A]</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</si>
  <si>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</si>
  <si>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Prefabrikovaná tvárnice šířky 0,20 m
vč. betonové lože pod prefabrikovanou tvárnici tl.0,10 m z C20/25nXF3</t>
  </si>
  <si>
    <t>odměřeno ze situace 24,0 = 24,000 [A]</t>
  </si>
  <si>
    <t>Prefabrikovaná tvárnice šířky 0,30 m
vč. betonové lože pod prefabrikovanou tvárnici tl.0,10 m z C20/25nXF3</t>
  </si>
  <si>
    <t>odměřeno ze situace 2,0 = 2,000 [A]</t>
  </si>
  <si>
    <t>11130 Sejmutí drnu tl. 0,10 m 80,0*0,1 = 8,000 [A]_x000d_
11332 vybourání podkladu pod LK 49,0 = 49,000 [B]_x000d_
Mezisoučet = 57,000 [C]</t>
  </si>
  <si>
    <t>18220 ohumusování 33,0*0,15 = 4,950 [A]</t>
  </si>
  <si>
    <t>odměřeno ze situace 80,0 = 80,000 [A]</t>
  </si>
  <si>
    <t>odměřeno digitálně 88,0 = 88,000 [A]</t>
  </si>
  <si>
    <t>odměřeno digitálně 49,0 = 49,000 [A]</t>
  </si>
  <si>
    <t>výkop - (vč. odvozu na mezideponii)</t>
  </si>
  <si>
    <t>odměřeno digitálně 43,0 = 43,000 [A]</t>
  </si>
  <si>
    <t>12273 výkop 43,0 = 43,000 [A]</t>
  </si>
  <si>
    <t>odměřeno ze situace 33,0*0,15 = 4,950 [A]</t>
  </si>
  <si>
    <t>odměřeno ze situace 33,0 = 33,000 [A]</t>
  </si>
  <si>
    <t>90,0*0,1 = 9,000 [A]</t>
  </si>
  <si>
    <t>odměřeno ze situace 90,0*0,2 = 18,000 [A]</t>
  </si>
  <si>
    <t>odměřeno digitálně 122,0 = 122,000 [A]</t>
  </si>
  <si>
    <t>konstrukce cyklostezky (D1-A-2-VI-PIII) 488,0 = 488,000 [A]</t>
  </si>
  <si>
    <t>konstrukce cyklostezky (D1-A-2-VI-PIII) 447,0 = 447,000 [A]</t>
  </si>
  <si>
    <t>odměřeno ze situace 406,0 = 406,000 [A]</t>
  </si>
  <si>
    <t>odměřeno ze situace 447,0 = 447,000 [A]</t>
  </si>
  <si>
    <t>odměřeno ze situace 45,0 = 45,000 [A]</t>
  </si>
  <si>
    <t>A14 2 = 2,000 [A]_x000d_
A22 2 = 2,000 [B]_x000d_
B8 1 = 1,000 [C]_x000d_
E13 5 = 5,000 [D]_x000d_
P7 1 = 1,000 [E]_x000d_
P8 1 = 1,000 [F]_x000d_
C9a 2 = 2,000 [G]_x000d_
C9b 2 = 2,000 [H]_x000d_
IS20 4 = 4,000 [I]_x000d_
IP22 2 = 2,000 [J]_x000d_
IS21a 1 = 1,000 [K]_x000d_
IS21b 1 = 1,000 [L]_x000d_
Mezisoučet = 24,000 [M]</t>
  </si>
  <si>
    <t>18 = 18,000 [A]</t>
  </si>
  <si>
    <t>ks 7 = 7,000 [A]</t>
  </si>
  <si>
    <t>ks 4 = 4,000 [A]</t>
  </si>
  <si>
    <t>odměřeno ze situace 315,0 = 315,000 [A]</t>
  </si>
  <si>
    <t>vybourání vozovkových vrstev nestmelených, tl. 0,42 m - odvoz na mezideponii</t>
  </si>
  <si>
    <t>odměřeno digitálně 57,0 = 57,000 [A]</t>
  </si>
  <si>
    <t>11333</t>
  </si>
  <si>
    <t>ODSTRANĚNÍ PODKLADU ZPEVNĚNÝCH PLOCH S ASFALT POJIVEM</t>
  </si>
  <si>
    <t>vybourání vozovkových vrstev stmelených, tl. 0,11 m - odvoz na mezideponii</t>
  </si>
  <si>
    <t>odměřeno digitálně 11,0 = 11,000 [A]</t>
  </si>
  <si>
    <t>odměřeno ze situace 20,0 = 20,000 [A]</t>
  </si>
  <si>
    <t>dosyp krajnice (min. podmínečně vhodná zemina)</t>
  </si>
  <si>
    <t>56310</t>
  </si>
  <si>
    <t>VOZOVKOVÉ VRSTVY Z MECHANICKY ZPEVNĚNÉHO KAMENIVA</t>
  </si>
  <si>
    <t>Mechanicky zpevněné kamenivo, MZK 0/32, tl. 170 mm_x000d_
konstrukce vozovky silnice II/244 (D1 - A- 1 - TDZ IV - PIII - upravená)</t>
  </si>
  <si>
    <t>odměřeno digitálně 22,0 = 22,000 [A]</t>
  </si>
  <si>
    <t>Štěrkodrť, ŠDA 0/32, tl. 250 mm_x000d_
konstrukce vozovky silnice II/244 (D1 - A- 1 - TDZ IV - PIII - upravená)</t>
  </si>
  <si>
    <t>odměřeno digitálně 33,0 = 33,000 [A]</t>
  </si>
  <si>
    <t>Infiltrační postřik, PI-C, 1,00 kg/m2</t>
  </si>
  <si>
    <t>konstrukce vozovky silnice II/244 (D1 - A- 1 - TDZ IV - PIII - upravená) 90,0 = 90,000 [A]</t>
  </si>
  <si>
    <t>572214</t>
  </si>
  <si>
    <t>SPOJOVACÍ POSTŘIK Z MODIFIK EMULZE DO 0,5KG/M2</t>
  </si>
  <si>
    <t>Spojovací postřik, PS-CP, 0,35 kg/m2</t>
  </si>
  <si>
    <t>konstrukce vozovky silnice II/244 (D1 - A- 1 - TDZ IV - PIII - upravená) 474,0 = 474,000 [A]_x000d_
konstrukce vozovky silnice II/244 (D1 - A- 1 - TDZ IV - PIII - upravená) 90,0 = 90,000 [B]_x000d_
Mezisoučet = 564,000 [C]</t>
  </si>
  <si>
    <t>Asfaltový beton pro obrusné vrstvy modif., ACO 11+ PMB 45/80-55, tl. 40 mm_x000d_
konstrukce vozovky silnice II/244 (D1 - A- 1 - TDZ IV - PIII - upravená)</t>
  </si>
  <si>
    <t>odměřeno ze situace 474,0 = 474,000 [A]</t>
  </si>
  <si>
    <t>574D56</t>
  </si>
  <si>
    <t>ASFALTOVÝ BETON PRO LOŽNÍ VRSTVY MODIFIK ACL 16+, 16S TL. 60MM</t>
  </si>
  <si>
    <t>Asfaltový beton pro ložní vrstvy modif., ACP 16+ PMB 25/55-60, tl. 60 mm_x000d_
konstrukce vozovky silnice II/244 (D1 - A- 1 - TDZ IV - PIII - upravená)</t>
  </si>
  <si>
    <t>odměřeno ze situace 90,0 = 90,000 [A]</t>
  </si>
  <si>
    <t>574E46</t>
  </si>
  <si>
    <t>ASFALTOVÝ BETON PRO PODKLADNÍ VRSTVY ACP 16+, 16S TL. 50MM</t>
  </si>
  <si>
    <t>Asfaltový beton pro podkladní vrstvy, ACP 16+ 50/70, tl. 50 mm_x000d_
konstrukce vozovky silnice II/244 (D1 - A- 1 - TDZ IV - PIII - upravená)</t>
  </si>
  <si>
    <t>"zemina z výkopů pro základy úhl. zdí OP4 "200,00 = 200,000 [A]</t>
  </si>
  <si>
    <t>014211</t>
  </si>
  <si>
    <t>POPLATKY ZA ZEMNÍK - ORNICE</t>
  </si>
  <si>
    <t>"sejmutá ornice "12,00 = 12,000 [A]</t>
  </si>
  <si>
    <t>015111</t>
  </si>
  <si>
    <t xml:space="preserve">POPLATKY ZA LIKVIDACI ODPADŮ NEKONTAMINOVANÝCH - 17 05 04  VYTĚŽENÉ ZEMINY A HORNINY -  I. TŘÍDA TĚŽITELNOSTI</t>
  </si>
  <si>
    <t>T</t>
  </si>
  <si>
    <t>"výkopy minus obsypy "(200,0-86,0)*2,1 = 239,400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</si>
  <si>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</si>
  <si>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015130</t>
  </si>
  <si>
    <t xml:space="preserve">POPLATKY ZA LIKVIDACI ODPADŮ NEKONTAMINOVANÝCH - 17 03 02  VYBOURANÝ ASFALTOVÝ BETON BEZ DEHTU</t>
  </si>
  <si>
    <t>"litý asfalt z odv. proužků "17,65*2,2 = 38,830 [A]</t>
  </si>
  <si>
    <t>015140</t>
  </si>
  <si>
    <t xml:space="preserve">POPLATKY ZA LIKVIDACI ODPADŮ NEKONTAMINOVANÝCH - 17 01 01  BETON Z DEMOLIC OBJEKTŮ, ZÁKLADŮ TV</t>
  </si>
  <si>
    <t>"prostý beton "16,84*2,3 = 38,732 [A]_x000d_
 "železobeton "173,76*2,5 = 434,400 [B]_x000d_
 "Mezisoučet "473.132000 = 473,132 [C]</t>
  </si>
  <si>
    <t>015330</t>
  </si>
  <si>
    <t xml:space="preserve">POPLATKY ZA LIKVIDACI ODPADŮ NEKONTAMINOVANÝCH - 17 05 04  KAMENNÁ SUŤ</t>
  </si>
  <si>
    <t>"kámen z vybouraných dlažeb "19,44*2,4 = 46,656 [A]</t>
  </si>
  <si>
    <t>015420</t>
  </si>
  <si>
    <t xml:space="preserve">POPLATKY ZA LIKVIDACI ODPADŮ NEKONTAMINOVANÝCH - 17 06 04  ZBYTKY IZOLAČNÍCH MATERIÁLŮ</t>
  </si>
  <si>
    <t>"odstranění stáv. pásové izolace - 2 vrstvy "2*665,18*0,006 = 7,982 [A]</t>
  </si>
  <si>
    <t>11110</t>
  </si>
  <si>
    <t>ODSTRANĚNÍ TRAVIN</t>
  </si>
  <si>
    <t>"OP4L: "20,0*1,2 = 24,000 [A]_x000d_
 "OP4P: "30,0*1,2 = 36,000 [B]_x000d_
 "Celkem: "A+B = 60,000 [C]</t>
  </si>
  <si>
    <t>Položka zahrnuje:
- odstranění travin bez ohledu na způsob provedení
- přemístění travin s uložením na hromady
Položka nezahrnuje:
- x</t>
  </si>
  <si>
    <t>111201</t>
  </si>
  <si>
    <t>ODSTRANĚNÍ KŘOVIN S ODVOZEM DO 1KM</t>
  </si>
  <si>
    <t>"OP4L: "5,0 = 5,000 [A]_x000d_
 "OP4P: "8,0 = 8,000 [B]_x000d_
 "Celkem: "A+B = 13,000 [C]</t>
  </si>
  <si>
    <t xml:space="preserve">Položka zahrnuje:
- odstranění křovin a stromů do průměru 100 mm
- dopravu dřevin  na předepsanou vzdálenost
- spálení na hromadách nebo štěpkování
Položka nezahrnuje:
- x</t>
  </si>
  <si>
    <t>113138</t>
  </si>
  <si>
    <t>ODSTRANĚNÍ KRYTU ZPEVNĚNÝCH PLOCH S ASFALT POJIVEM, ODVOZ DO 20KM</t>
  </si>
  <si>
    <t>odstranění stávajících odv. proužků u říms</t>
  </si>
  <si>
    <t>"u levé římsy: "136,0*0,50*0,13 = 8,840 [A]_x000d_
 "u pravé římsy:" 135,5*0,50*0,13 = 8,808 [B]_x000d_
 "Celkem: "A+B = 17,648 [C]</t>
  </si>
  <si>
    <t>121101</t>
  </si>
  <si>
    <t>SEJMUTÍ ORNICE NEBO LESNÍ PŮDY S ODVOZEM DO 1KM</t>
  </si>
  <si>
    <t>sejmutí ornice tl. cca 0,20 m</t>
  </si>
  <si>
    <t>"OP4L: "20,0*1,2*0,20 = 4,800 [A]_x000d_
 "OP4P: "30,0*1,2*0,20 = 7,200 [B]_x000d_
 "Celkem: "A+B = 12,000 [C]</t>
  </si>
  <si>
    <t>125731</t>
  </si>
  <si>
    <t>VYKOPÁVKY ZE ZEMNÍKŮ A SKLÁDEK TŘ. I, ODVOZ DO 1KM</t>
  </si>
  <si>
    <t>"výkopávky pro pol. č. 17511 "86,00 = 86,000 [A]</t>
  </si>
  <si>
    <t>125738</t>
  </si>
  <si>
    <t>VYKOPÁVKY ZE ZEMNÍKŮ A SKLÁDEK TŘ. I, ODVOZ DO 20KM</t>
  </si>
  <si>
    <t>"vykopávky pro odvoz zemina na recyklační skládku "200,00-86,00 = 114,000 [A]</t>
  </si>
  <si>
    <t>131731</t>
  </si>
  <si>
    <t>HLOUBENÍ JAM ZAPAŽ I NEPAŽ TŘ. I, ODVOZ DO 1KM</t>
  </si>
  <si>
    <t>pro úhlové zdi u OP4
(pro úhl. zdi u OP1 je hloubení součástí SO 252a + SO 252b)</t>
  </si>
  <si>
    <t>"OP4L: "12,0"m2"*6,0"m" = 72,000 [A]_x000d_
 "OP4P: "16,0"m2"*8,0"m" = 128,000 [B]_x000d_
 "Celkem: "A+B = 200,000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</si>
  <si>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</si>
  <si>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"výkopy z pol. č. 131731 "200 = 200,000 [A]</t>
  </si>
  <si>
    <t>17511</t>
  </si>
  <si>
    <t>OBSYP POTRUBÍ A OBJEKTŮ SE ZHUTNĚNÍM</t>
  </si>
  <si>
    <t>pro úhlové zdi u OP4
(pro úhl. zdi u OP1 je obsyp součástí SO 252a + SO 252b)</t>
  </si>
  <si>
    <t>"OP4L: "5,0"m2"*6,0"m" = 30,000 [A]_x000d_
 "OP4P: "7,0"m2"*8,0"m" = 56,000 [B]_x000d_
 "Celkem: "A+B = 86,000 [C]</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</si>
  <si>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</si>
  <si>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18223</t>
  </si>
  <si>
    <t>ROZPROSTŘENÍ ORNICE VE SVAHU V TL DO 0,20M</t>
  </si>
  <si>
    <t>18242</t>
  </si>
  <si>
    <t>ZALOŽENÍ TRÁVNÍKU HYDROOSEVEM NA ORNICI</t>
  </si>
  <si>
    <t>Položka zahrnuje:
- dodání předepsané travní směsi, hydroosev na ornici, zalévání, první pokosení, to vše bez ohledu na sklon terénu
Položka nezahrnuje:
- x</t>
  </si>
  <si>
    <t>18247</t>
  </si>
  <si>
    <t>OŠETŘOVÁNÍ TRÁVNÍKU</t>
  </si>
  <si>
    <t>2x během vegetační sezony</t>
  </si>
  <si>
    <t>"uvažováno 2x:"_x000d_
 "OP4L: "2*20,0*1,2 = 48,000 [A]_x000d_
 "OP4P: "2*30,0*1,2 = 72,000 [B]_x000d_
 "Celkem: "A+B = 120,000 [C]</t>
  </si>
  <si>
    <t>Položka zahrnuje:
- pokosení se shrabáním, naložení shrabků na dopravní prostředek, s odvozem a se složením, to vše bez ohledu na sklon terénu
- nutné zalití a hnojení
Položka nezahrnuje:
- x</t>
  </si>
  <si>
    <t>21331</t>
  </si>
  <si>
    <t>DRENÁŽNÍ VRSTVY Z BETONU MEZEROVITÉHO (DRENÁŽNÍHO)</t>
  </si>
  <si>
    <t>ochrana rubové drenáže úhlových zdí</t>
  </si>
  <si>
    <t>0,3*0,3*24,0 = 2,160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</si>
  <si>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</si>
  <si>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</si>
  <si>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</si>
  <si>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kanálek z drenážního polymerbetonu pod odvodňovacím proužkem</t>
  </si>
  <si>
    <t>"u levé římsy: "127,0*0,20*0,035 = 0,889 [A]_x000d_
 "u pravé římsy: "127,0*0,20*0,035 = 0,889 [B]_x000d_
 "rozšíření u odvodňovačů: "12*0,50*0,60*0,05 = 0,180 [C]_x000d_
 "rozšíření u odv. trubiček:" 30*0,50*0,40*0,05 = 0,300 [D]_x000d_
 "Celkem: "A+B+C+D = 2,258 [E]</t>
  </si>
  <si>
    <t>272325</t>
  </si>
  <si>
    <t>ZÁKLADY ZE ŽELEZOBETONU DO C30/37</t>
  </si>
  <si>
    <t>Zahrnuje všechny práce a dodávku materiálu vč. bednění, výplně a těsnění pracovních a dilatačních spar, nátěrů proti zemní vlhkosti, veškeré ochranné nátěry.</t>
  </si>
  <si>
    <t>"OP1L: "5,0*2,5*0,6 = 7,500 [A]_x000d_
 "OP1P:" 5,0*2,5*0,6 = 7,500 [B]_x000d_
 "OP4L:" 4,0*2,5*0,6 = 6,000 [C]_x000d_
 "OP4P:" 5,0*2,5*0,6 = 7,500 [D]_x000d_
 "Celkem: "A+B+C+D = 28,500 [E]</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</si>
  <si>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</si>
  <si>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</si>
  <si>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</si>
  <si>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Zahrnuje všechny práce a dodávku materiálu vč. svarů a opatření PKO.</t>
  </si>
  <si>
    <t>"cca 150 kg/m3"_x000d_
 0,15*28,50 = 4,275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</si>
  <si>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</si>
  <si>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285391R</t>
  </si>
  <si>
    <t>DODATEČNÉ KOTVENÍ VLEPENÍM CHEMICKÝCH KOTEV M10 DO VRTŮ</t>
  </si>
  <si>
    <t>kotvení kompozitních profilů L do betonu NK (2ks kotev pro 1 profil)
kotva M10 efektivní délky 110 mm (celk. délky 140 mm), vrt průměru d=12mm a délky 120 mm
kotvy z materiálu NEREZ A4 s životností 100 let 
použita epoxidová lepící hmota pro masivní kotvení</t>
  </si>
  <si>
    <t>"levá římsa: "107"ks"*2"ks" = 214,000 [A]_x000d_
 "pravá římsa: "107"ks"*2"ks" = 214,000 [B]_x000d_
 "Celkem: "A+B = 428,000 [C]</t>
  </si>
  <si>
    <t>Položka zahrnuje:
- dodání kotvy předepsaného profilu a předepsané délky 
- provedení vrtu předepsaného profilu a předepsané délky
- vsunutí kotvy do vyvrtaného profilu a její zalepení předepsaným pojivem
- případně nutné lešení
Položka nezahrnuje:
- x</t>
  </si>
  <si>
    <t>285392R</t>
  </si>
  <si>
    <t>DODATEČNÉ KOTVENÍ VLEPENÍM CHEMICKÝCH KOTEV M16 DO VRTŮ</t>
  </si>
  <si>
    <t>kotvení ocelových profilů I160 (příčníky) do betonu římsy a NK (4ks kotev pro 1 příčník)
kotva M16 efektivní délky 220 mm (celk. délky 270 mm), vrt průměru d=18mm a délky 230 mm
kotvy z materiálu NEREZ A4 s návrhovou životností 100 let (pevnostní třída 8.8)
použita epoxidová lepící hmota pro masivní kotvení</t>
  </si>
  <si>
    <t>"levá římsa: "107"ks"*4"ks" = 428,000 [A]_x000d_
 "pravá římsa: "107"ks"*4"ks" = 428,000 [B]_x000d_
 "plavební znaky: "12"ks"*6"ks" = 72,000 [C]_x000d_
 "Celkem: "A+B+C = 928,000 [D]</t>
  </si>
  <si>
    <t>Položka zahrnuje:
- dodání kotvy předepsaného profilu a předepsané délky 
- provedení vrtu předepsaného profilu a předepsané délky 
- vsunutí kotvy do vyvrtaného profilu a její zalepení předepsaným pojivem
- případně nutné lešení
Položka nezahrnuje:
- x</t>
  </si>
  <si>
    <t>28999</t>
  </si>
  <si>
    <t>OPLÁŠTĚNÍ (ZPEVNĚNÍ) Z FÓLIE</t>
  </si>
  <si>
    <t xml:space="preserve">HDPE fólie za úhlovými zídkami  
Zahrnuje všechny práce a dodávku materiálu vč. množství potřebného na přesahy (není součástí MJ).</t>
  </si>
  <si>
    <t>"OP1L: "4,0*2,5 = 10,000 [A]_x000d_
 "OP1P:" 4,0*2,0 = 8,000 [B]_x000d_
 "OP4L:" 3,5*2,5 = 8,750 [C]_x000d_
 "OP4P:" 4,0*2,5 = 10,000 [D]_x000d_
 "Celkem: "A+B+C+D = 36,750 [E]</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</si>
  <si>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</si>
  <si>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</si>
  <si>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</si>
  <si>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31717</t>
  </si>
  <si>
    <t>KOVOVÉ KONSTRUKCE PRO KOTVENÍ ŘÍMSY</t>
  </si>
  <si>
    <t>KG</t>
  </si>
  <si>
    <t>stávající kotevní šroub cca á 1,0 m, tj. 270 kotev. šroubů - odstranit stávající kotevní mašli a matici a nahradit je novými.
v případě ojedinělých poškození stávajících kotev šroubů, nahradit kompletně novým kotvením do vývrtu, které bude příčně v zákrytu se stávajícím šroubem (důvodem je předejít poškození příčné výztuže mostovky při vrtání)
Zahrnuje demontáž stávající kotev. mašle, dodávku a osazení nové kotevní mašle na stávající šroub. V případě ojedinělých poškozených stávajících šroubů pak dodávku kompletně nového kotevního prvku vč. dodatečných vrtů, zálivky atd.</t>
  </si>
  <si>
    <t>"cca 7 kg/kus"_x000d_
 7,0*270 = 1890,000 [B]</t>
  </si>
  <si>
    <t>Položka zahrnuje:
- dodávku (výrobu) kotevního prvku předepsaného tvaru
- jeho osazení do předepsané polohy včetně nezbytných prací (vrty, zálivky apod.)
Položka nezahrnuje:
- x</t>
  </si>
  <si>
    <t>317325</t>
  </si>
  <si>
    <t>ŘÍMSY ZE ŽELEZOBETONU DO C30/37 (B37)</t>
  </si>
  <si>
    <t>Kompletní provedení vč. bednění, povrchové úpravy, zřízení podélných i příčných pracovních a dilatačních spar, výplně, těsnění, tmelení spar a spojů vč. řezání spar atd.
Vč. obnovy ŽB desky nad EMZ
Kubatura bude čerpána dle skutečnosti po vyhodnocení geodetického zaměření.</t>
  </si>
  <si>
    <t>"levá římsa: "127,0*1,75*0,27+2*4,5*3,2*0,27 = 67,784 [A]_x000d_
 "pravá římsa: "127,0*1,75*0,27+2*4,25*3,0*0,27 = 66,893 [B]_x000d_
 "Celkem: "A+B = 134,677 [C]_x000d_
 "rezerva 10% z důvodu křivosti stávající nosné konstrukce:"_x000d_
 1,10*C = 148,145 [E]</t>
  </si>
  <si>
    <t>317365</t>
  </si>
  <si>
    <t>VÝZTUŽ ŘÍMS Z OCELI 10505, B500B</t>
  </si>
  <si>
    <t>Zahrnuje všechny práce a dodávku materiálu vč. svarů a opatření PKO.
Vč. výztuže obnovených krycích ŽB desek EMZ</t>
  </si>
  <si>
    <t>"cca 175 kg/m3"_x000d_
 0,175*148,14 = 25,925 [B]</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</si>
  <si>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</si>
  <si>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327325</t>
  </si>
  <si>
    <t>ZDI OPĚRNÉ, ZÁRUBNÍ, NÁBŘEŽNÍ ZE ŽELEZOVÉHO BETONU DO C30/37 (B37)</t>
  </si>
  <si>
    <t>opěrné úhlové zdi u opěr ve funkci mostních křídel
kompletní provedení vč. bednění, povrchové úpravy, zřízení pracovních a dilatačních spar, výplně, těsnění, tmelení spar a spojů, zřízení případných prostupů vč. nátěrů proti zemní vlhkosti atd.</t>
  </si>
  <si>
    <t>"OP1L: "6,3*2,8*0,6 = 10,584 [A]_x000d_
 "OP1P:" 6,4*2,8*0,6 = 10,752 [B]_x000d_
 "OP4L:" 4,0*2,8*0,6 = 6,720 [C]_x000d_
 "OP4P:" 6,0*2,8*0,6 = 10,080 [D]_x000d_
 "Celkem: "A+B+C+D = 38,136 [E]</t>
  </si>
  <si>
    <t>327365</t>
  </si>
  <si>
    <t>VÝZTUŽ ZDÍ OPĚRNÝCH, ZÁRUBNÍCH, NÁBŘEŽNÍCH Z OCELI 10505</t>
  </si>
  <si>
    <t>"cca 150 kg/m3"_x000d_
 0,15*38,13 = 5,720 [A]</t>
  </si>
  <si>
    <t>451311</t>
  </si>
  <si>
    <t>PODKL A VÝPLŇ VRSTVY Z PROST BET DO C8/10</t>
  </si>
  <si>
    <t>pod rubovými drenážemi úhlových zídek
Zahrnuje všechny práce a dodávku materiálu.</t>
  </si>
  <si>
    <t>1,50*0,20*24,00 = 7,200 [A]</t>
  </si>
  <si>
    <t>451312</t>
  </si>
  <si>
    <t>PODKLADNÍ A VÝPLŇOVÉ VRSTVY Z PROSTÉHO BETONU C12/15</t>
  </si>
  <si>
    <t>podkladní beton základů úhlových zídek a konců říms tl. 150 mm 
Zahrnuje všechny práce a dodávku materiálu.</t>
  </si>
  <si>
    <t>"pod základ zdi OP1L: "5,3*2,8*0,15 = 2,226 [A]_x000d_
 "pod základ zdi OP1P:" 5,3*2,8*0,15 = 2,226 [B]_x000d_
 "pod základ zdi OP4L:" 4,3*2,8*0,15 = 1,806 [C]_x000d_
 "pod základ zdi OP4P:" 5,3*2,8*0,15 = 2,226 [D]_x000d_
 "pod římsu OP1L: "5,0*3,3*0,15 = 2,475 [E]_x000d_
 "pod římsu OP1P:" 5,0*3,3*0,15 = 2,475 [F]_x000d_
 "pod římsu OP4L:" 4,5*4,0*0,15 = 2,700 [G]_x000d_
 "pod římsu OP4P:" 5,0*3,3*0,15 = 2,475 [H]_x000d_
 "Celkem: "A+B+C+D+E+F+G+H = 18,609 [I]</t>
  </si>
  <si>
    <t>451314</t>
  </si>
  <si>
    <t>PODKLADNÍ A VÝPLŇOVÉ VRSTVY Z PROSTÉHO BETONU C25/30</t>
  </si>
  <si>
    <t>C 25/30 XF3, spárování XF4, podkladní beton pod dlažbu z lomového kamene</t>
  </si>
  <si>
    <t>"podklad pro obnovenou a rozšířenou dlažbu u OP4L+OP4P "(25,00+30,00)*1,20*0,15 = 9,900 [A]</t>
  </si>
  <si>
    <t>458523</t>
  </si>
  <si>
    <t>VÝPLŇ ZA OPĚRAMI A ZDMI Z KAMENIVA DRCENÉHO, INDEX ZHUTNĚNÍ ID DO 0,9</t>
  </si>
  <si>
    <t>výplň za úhlovými zídkami</t>
  </si>
  <si>
    <t>"zásyp za úhlovými zdmi z nakupovaného mateiálu:"_x000d_
 3*7,0*8,0+1*6,0*7,0 = 210,000 [A]</t>
  </si>
  <si>
    <t xml:space="preserve">tl. 200mm  
Kompletní provedení dlažby vč. položení do beton. lože, spárování, těsnění, tmelení a vyplnění spar proti CHRL, podkladní beton vykázán v pol 451314.</t>
  </si>
  <si>
    <t>"obnova a rozšíření dlažeb u OP4L+OP4P "(25,00+30,00)*1,20*0,20 = 13,200 [A]</t>
  </si>
  <si>
    <t>572731</t>
  </si>
  <si>
    <t>DVOUVRSTVÝ ASFALTOVÝ NÁTĚR DO 1,5KG/M2</t>
  </si>
  <si>
    <t>2-násobný uzavírací nátěr sníženého odvodňovacího proužku (šířka 500 mm)</t>
  </si>
  <si>
    <t>2*(136,0+135,5)*0,50 = 271,500 [A]</t>
  </si>
  <si>
    <t>Položka zahrnuje:
- dodání všech předepsaných materiálů pro nátěry v předepsaném množství
- provedení dle předepsaného technologického předpisu
- zřízení vrstvy bez rozlišení šířky, pokládání vrstvy po etapách
- úpravu napojení, ukončení
Položka nezahrnuje:
- x</t>
  </si>
  <si>
    <t>575F43</t>
  </si>
  <si>
    <t>LITÝ ASFALT MA IV (OCHRANA MOSTNÍ IZOLACE) 11 TL. 35MM MODIFIK</t>
  </si>
  <si>
    <t>spodní vrstva litého asfaltu ve sníženém odvodňovacím proužku u říms</t>
  </si>
  <si>
    <t>(136,0+135,5)*0,50 = 135,750 [A]</t>
  </si>
  <si>
    <t>575F65</t>
  </si>
  <si>
    <t>LITÝ ASFALT MA IV (OCHRANA MOSTNÍ IZOLACE) 16 TL. 45MM MODIFIK</t>
  </si>
  <si>
    <t>horní a prostřední vrstva litého asfaltu ve sníženém odvodňovacím proužku u říms</t>
  </si>
  <si>
    <t>58940</t>
  </si>
  <si>
    <t>VÝPLŇ SPAR MC</t>
  </si>
  <si>
    <t>oprava spar ve stávající dlažbě z lomového kamene u opěr
odhad 10,0m spáry na 1,0m2 dlažby</t>
  </si>
  <si>
    <t>"OP1L: "24,00*1,20*10,00 = 288,000 [A]_x000d_
 "OP1P:" 30,00*1,20*10,00 = 360,000 [B]_x000d_
 "OP4L:" 26,00*1,20*10,00 = 312,000 [C]_x000d_
 "OP4P:" 35,00*1,20*10,00 = 420,000 [D]_x000d_
 "Celkem: "A+B+C+D = 1380,000 [E]</t>
  </si>
  <si>
    <t>Položka zahrnuje: 
- dodávku předepsaného materiálu
- vyčištění a výplň spar tímto materiálem
Položka nezahrnuje:
- x</t>
  </si>
  <si>
    <t>6</t>
  </si>
  <si>
    <t>Úpravy povrchů, podlahy, výplně otvorů</t>
  </si>
  <si>
    <t>62592</t>
  </si>
  <si>
    <t>ÚPRAVA POVRCHU BETONOVÝCH PLOCH A KONSTRUKCÍ - STRIÁŽ</t>
  </si>
  <si>
    <t>horní pochozí povrch ŽB říms</t>
  </si>
  <si>
    <t>(136,0+135,5)*(1,75-0,15) = 434,400 [A]</t>
  </si>
  <si>
    <t>Položka zahrnuje:
- provedení předepsané úpravy
Položka nezahrnuje:
- x</t>
  </si>
  <si>
    <t>7</t>
  </si>
  <si>
    <t>Přidružená stavební výroba</t>
  </si>
  <si>
    <t>711432</t>
  </si>
  <si>
    <t>IZOLACE MOSTOVEK POD ŘÍMSOU ASFALTOVÝMI PÁSY</t>
  </si>
  <si>
    <t xml:space="preserve">plocha pod římsami a sníženým odvodňovacícm proužkem, izolace tl. 5 mm  
Zahrnuje všechny práce a dodávku materiálu vč. množství potřebného na přesahy (není součástí MJ) vč. ošetření a očištění podkladu, provedení zkoušek atd.</t>
  </si>
  <si>
    <t>"levý okraj NK: "136,0*2,50 = 340,000 [A]_x000d_
 "pravý okraj NK: "135,5*2,50 = 338,750 [B]_x000d_
 "Celkem: "A+B = 678,750 [C]</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</si>
  <si>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lepenku s hliníkovou vložkou, litý asfalt, asfaltový beton</t>
  </si>
  <si>
    <t>711502</t>
  </si>
  <si>
    <t>OCHRANA IZOLACE NA POVRCHU ASFALTOVÝMI PÁSY</t>
  </si>
  <si>
    <t>ochrana izolace pod římsami - pás s hliníkovou vložkou a hrubým posypem 
Zahrnuje všechny práce a dodávku materiálu vč. množství potřebného na přesahy (není součástí MJ).</t>
  </si>
  <si>
    <t>"pod levou římsou: "136,0*2,30 = 312,800 [A]_x000d_
 "pod pravou římsou: "135,5*2,30 = 311,650 [B]_x000d_
 "Celkem: "A+B = 624,450 [C]</t>
  </si>
  <si>
    <t>Položka zahrnuje:
- dodání předepsaného ochranného materiálu
- zřízení ochrany izolace
Položka nezahrnuje:
- x</t>
  </si>
  <si>
    <t>711509</t>
  </si>
  <si>
    <t>OCHRANA IZOLACE NA POVRCHU TEXTILIÍ</t>
  </si>
  <si>
    <t xml:space="preserve">ochranná geotextilie 600g/m2  
na rubu úhlových zídek a jejich základů 
Zahrnuje dodání vč. nutných přesahů (není součástí MJ) a zřízení.</t>
  </si>
  <si>
    <t>4*7,0"m"*6,0"m" = 168,000 [A]</t>
  </si>
  <si>
    <t>74B830</t>
  </si>
  <si>
    <t>OCELOVÁ KONSTRUKCE NESTANDARDNÍ</t>
  </si>
  <si>
    <t>použitá ocel S235
ocelová nosná konstrukce podepírající rozšíření říms pochozími kompozitními deskami
ocelové profily I160 (příčníky) v rastru á 1,20 m
zavětrování ocelovou pásovinou (příp. ocel. profily) ve formě ondřejských křížů
kotvení do betonu nosné konstrukce a říms viz pol. č. 285392R
včetně protikorozní ochrany dle TKP 19.B pro stupeň korozní aktivity C4 - podrobněji viz Technická zpráva</t>
  </si>
  <si>
    <t xml:space="preserve">"příčníky I160 á 1,20 m (tj. 2x107 ks): "2*107"ks"*0,80"m"*18,0"kg/bm" = 3081,600 [A]_x000d_
 "kotevní desky příčníků 200x360x20: "2*107"ks"*0,20"m"*0,36"m"*0,020"m"*7850"kg/m3" = 2419,056 [B]_x000d_
 "výztuhy kotvení příčníků 150x150x15:" 2*107"ks"*0,15"m"*0,15"m"*0,015"m"*7850"kg/m3" = 566,966 [J]_x000d_
 "plechy pro kotvení sloupků zábradlí" 2*107"ks"*0,15"m"*0,10"m"*0,01"m"*7850"kg/m3" = 251,985 [C]_x000d_
 "zavětrování  "2*2*107"ks"*0,04"m"*0,004"m"*1,40"m"*7850"kg/m3" = 752,595 [D]_x000d_
 "kotevní prvky upevnění plavebních znaků: "12*50,0 = 600,000 [E]_x000d_
 "spojovací materiál a podružné prvky - 10%" 0,10*(A+B+C+D+E) = 710,524 [F]_x000d_
 "Celkové množství "8382.726000 = 8382,726 [G]</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</si>
  <si>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</si>
  <si>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78382</t>
  </si>
  <si>
    <t>NÁTĚRY BETON KONSTR TYP S2 (OS-B)</t>
  </si>
  <si>
    <t>impregnační nátěr typ S2 - čelo NK pod římsou a navazující část podhledu NK</t>
  </si>
  <si>
    <t>(127,0+127,0)*(0,20+0,25) = 114,300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</si>
  <si>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</si>
  <si>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</si>
  <si>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</si>
  <si>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obrubníku říms</t>
  </si>
  <si>
    <t>(136,0+135,5)*(0,15+0,15) = 81,450 [A]</t>
  </si>
  <si>
    <t>875272</t>
  </si>
  <si>
    <t>POTRUBÍ DREN Z TRUB PLAST (I FLEXIBIL) DN DO 100MM DĚROVANÝCH</t>
  </si>
  <si>
    <t>potrubí drenáže za úhlovými zídkami včetně vyústění</t>
  </si>
  <si>
    <t>3*(5,50+1,00)+1*(3,50+1,00) = 24,000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</si>
  <si>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</si>
  <si>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87626</t>
  </si>
  <si>
    <t>CHRÁNIČKY Z TRUB PLAST DN DO 80MM</t>
  </si>
  <si>
    <t>chráničky v římsách DN63
Zahrnuje dodání veškerého trubního a pomocného materiálu, zřízení atd.</t>
  </si>
  <si>
    <t>1*136,0+3*135,5 = 542,500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</si>
  <si>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</si>
  <si>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87633</t>
  </si>
  <si>
    <t>CHRÁNIČKY Z TRUB PLASTOVÝCH DN DO 150MM</t>
  </si>
  <si>
    <t>chráničky v římsách DN110
Zahrnuje dodání veškerého trubního a pomocného materiálu, zřízení atd.</t>
  </si>
  <si>
    <t>1*136,0+2*135,5 = 407,000 [A]</t>
  </si>
  <si>
    <t>9112B1</t>
  </si>
  <si>
    <t>ZÁBRADLÍ MOSTNÍ SE SVISLOU VÝPLNÍ - DODÁVKA A MONTÁŽ</t>
  </si>
  <si>
    <t>ocelové zábradlí, celková výška 1300 mm, s plnou výplní
ocelový sloupek uzavřeného dutého čtvercového profilu 60x60x6.3 výšky 1,60m po á 1,20m 
ocelové madlo profilu U 60x60x4
výplň zábradlí - plná kompozitní deska tl. 20 mm výšky 1,22m
včetně kotvení šrouby nerez A4 do příčníku
včetně spojovacího materiálu nerez A4
do koncových úhlových zídek je zábradlí kotveno přes kotevní desky vlepené chemickými kotvami do vrtů
včetně protikorozní ochrany dle TKP 19.B pro stupeň korozní agresivity C4 - podrobněji viz Technická zpráva</t>
  </si>
  <si>
    <t>"levá římsa:" 134,00 = 134,000 [A]_x000d_
 "pravá římsa:" 135,50 = 135,500 [B]_x000d_
 "Celkem: "A+B = 269,500 [C]</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</si>
  <si>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</si>
  <si>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9112B3</t>
  </si>
  <si>
    <t>ZÁBRADLÍ MOSTNÍ SE SVISLOU VÝPLNÍ - DEMONTÁŽ S PŘESUNEM</t>
  </si>
  <si>
    <t>demontáž a odvoz stávajícího ocelového mostního zábradlí výšky 1,10m se zabetonovanými sloupky</t>
  </si>
  <si>
    <t>"levé: "136,0 = 136,000 [A]_x000d_
 "pravé: "135,5 = 135,500 [B]_x000d_
 "Celkem: "A+B = 271,500 [C]</t>
  </si>
  <si>
    <t>9115C1</t>
  </si>
  <si>
    <t>SVODIDLO OCEL MOSTNÍ JEDNOSTR, ÚROVEŇ ZADRŽ H2 - DODÁVKA A MONTÁŽ</t>
  </si>
  <si>
    <t xml:space="preserve">mostní svodidlo na římsách  
včetně kotvení nerez A4, vrtů a podlití polymerbetonem  
s povrch.ochranou dle TKP</t>
  </si>
  <si>
    <t>136,00+135,50 = 271,500 [A]</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</si>
  <si>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</si>
  <si>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9115C3</t>
  </si>
  <si>
    <t>SVODIDLO OCEL MOSTNÍ JEDNOSTR, ÚROVEŇ ZADRŽ H2 - DEMONTÁŽ S PŘESUNEM</t>
  </si>
  <si>
    <t>demontáž a odvoz stávajícího mostního svodidla se zabetonovanými sloupky</t>
  </si>
  <si>
    <t>"levé: "136,0+4,0 = 140,000 [A]_x000d_
 "pravé: "135,50+2*4,0 = 143,500 [B]_x000d_
 "Celkem: "A+B = 283,500 [C]</t>
  </si>
  <si>
    <t>Směrové sloupky na mostě - nástavce na svodidlech, bílé (Z11a,b) a modré (Z11e,f) dle R30 a R93 (nikoliv prolisy ve svodnicích)</t>
  </si>
  <si>
    <t>"levé svodidlo: "4+3 = 7,000 [A]_x000d_
 "pravé svodidlo: "4+3 = 7,000 [B]_x000d_
 "Celkem: "A+B = 14,000 [C]</t>
  </si>
  <si>
    <t>kolem zpevnění dlažbou z lomového kamene
Zahrnuje dodání, pokládku vč. betonového lože a boční betonové opěrky.</t>
  </si>
  <si>
    <t>"lemování dlažby z lomového kamene"_x000d_
 (15,0+13,0+11,0+10,0)*1,20 = 58,800 [A]</t>
  </si>
  <si>
    <t>919111</t>
  </si>
  <si>
    <t>ŘEZÁNÍ ASFALTOVÉHO KRYTU VOZOVEK TL DO 50MM</t>
  </si>
  <si>
    <t>příprava pro těsnění podélných spar mezi sníženým odv. proužkem a římsou , resp vozovkou</t>
  </si>
  <si>
    <t>3*136,0+3*135,5 = 814,500 [A]</t>
  </si>
  <si>
    <t>Položka zahrnuje:
- řezání vozovkové vrstvy v předepsané tloušťce
- spotřeba vody
Položka nezahrnuje:
- x</t>
  </si>
  <si>
    <t>931323</t>
  </si>
  <si>
    <t>TĚSNĚNÍ DILATAČ SPAR ASF ZÁLIVKOU MODIFIK PRŮŘ DO 300MM2</t>
  </si>
  <si>
    <t>těsnění podélných spar mezi sníženým odv. proužkem a římsou
ve spodní vrstvě litého asfaltu
Zahrnuje dodávku a osazení materiálu, vč. těsnících profilů, vč. očištění ploch před úpravou a po úpravě, vč, penetračního nátěru.</t>
  </si>
  <si>
    <t>"mezi římsou a odv. proužkem: "136,0+135,5 = 271,500 [A]</t>
  </si>
  <si>
    <t>těsnění podélných spar mezi sníženým odv. proužkem a římsou , resp vozovkou
v horní vrstvě litého asfaltu
Zahrnuje dodávku a osazení materiálu, vč. těsnících profilů, vč. očištění ploch před úpravou a po úpravě, vč, penetračního nátěru.</t>
  </si>
  <si>
    <t>"mezi římsou a odv. proužkem: "136,0+135,5 = 271,500 [A]_x000d_
 "mezi vozovkou odv. proužkem: "136,0+135,5 = 271,500 [B]_x000d_
 "mezi EMZ a odv. proužkem: "2*2*4*0,50 = 8,000 [C]_x000d_
 "Celkem: "A+B+C = 551,000 [D]</t>
  </si>
  <si>
    <t>931336</t>
  </si>
  <si>
    <t>TĚSNĚNÍ DILATAČNÍCH SPAR POLYURETANOVÝM TMELEM PRŮŘEZU DO 800MM2</t>
  </si>
  <si>
    <t>těsnění spar mezi ŽB deskou zakrývající EMZ a římsou
Zahrnuje dodávku a osazení materiálu, vč. těsnících profilů, vč. očištění ploch před úpravou a po úpravě, vč, penetračního nátěru.</t>
  </si>
  <si>
    <t>"mezi EMZ a římsou: "2*2*4*(0,15+1,75+0,40) = 36,800 [A]</t>
  </si>
  <si>
    <t>93160</t>
  </si>
  <si>
    <t>MOSTNÍ ZÁVĚRY ELASTICKÉ</t>
  </si>
  <si>
    <t>oprava v případě poškození EMZ při bourání říms
položka bude čerpána dle skutečnosti</t>
  </si>
  <si>
    <t>"uvažováno poškození 1 EMZ na 1 straně mostu a znovuprovedení v dl. 2,25 m:"_x000d_
 2,25*0,14*0,6 = 0,189 [A]</t>
  </si>
  <si>
    <t>Položka zahrnuje:
- zahrnuje veškeré práce spojené s kompletním provedením mostních závěrů od úrovně izolace, t.j. 
- položení pracovní separační vrstvy na hotovou izolaci před pokládkou vozovky
- vyříznutí a vybourání položené vozovky v prostoru dilatace
- dodávka a montáž metalizovaných krycích plechů
- položení definitivní separační vrstvy
- provedení vlastního mostního závěru zálivkovou hmotou
Položka nezahrnuje:
- x
Způsob měření:
- měří se v metrech krychlových</t>
  </si>
  <si>
    <t>93271R</t>
  </si>
  <si>
    <t>POCHOZÍ KOMPOZITNÍ DESKY TL. 30 MM S PROTISKLUZOVOU ÚPRAVOU</t>
  </si>
  <si>
    <t>kompozitní plné pochozí desky tloušťky 30 mm, oboustranně zakryté, šířky 750 mm, šedé barvy, protiskluzová úprava horního povrchu
včetně montáže do podepírajících ocelových příčníků
včetně spojovacího materiálu z nerezu A4</t>
  </si>
  <si>
    <t>"Pochozí plocha rozšíření ŽB říms:"_x000d_
 0,80*(127,00+127,00) = 203,200 [B]</t>
  </si>
  <si>
    <t>Položka zahrnuje:
- dodání a uložení předepsané konstrukce z předepsaného materiálu
- vnitrostaveništní a mimostaveništní doprava
- veškeré potřebné pomocné práce
- veškerý pomocný a upevňovací materiál
- případně nutné lešení</t>
  </si>
  <si>
    <t>93272R</t>
  </si>
  <si>
    <t>ZAKRYTÍ PODHLEDU PLNÝMI KOMPOZITNÍMI DESKAMI TL. 20 MM</t>
  </si>
  <si>
    <t>kompozitní plné desky tloušťky 20 mm, oboustranně zakryté, šedé barvy
včetně montáže
včetně spojovacího materiálu z nerezu A4</t>
  </si>
  <si>
    <t>"Podhledová a boční plocha rozšíření ŽB říms:"_x000d_
 (0,40+0,80)*(127,00+127,00) = 304,800 [B]</t>
  </si>
  <si>
    <t>93273R</t>
  </si>
  <si>
    <t>NOSNÉ KOMPOZITNÍ L-PROFILY 76x76x9,5 PRO ZAVĚŠENÍ KRYCÍCH DESEK PODHLEDU</t>
  </si>
  <si>
    <t>kompozitní L- profil 76x76x9,5
včetně spojovacího materiálu z nerezu A4
kotvení do betonu nosné konstrukce - viz položka č. 285391R</t>
  </si>
  <si>
    <t>"Podhledová a boční plocha rozšíření ŽB říms:"_x000d_
 2*127,00+2*127,00 = 508,000 [A]</t>
  </si>
  <si>
    <t>936541</t>
  </si>
  <si>
    <t>MOSTNÍ ODVODŇOVACÍ TRUBKA (POVRCHŮ IZOLACE) Z NEREZ OCELI</t>
  </si>
  <si>
    <t>výměna poškozených trubiček (včetně nástavce) po dokončení bouracích prací
položka bude čerpána dle skutečnosti</t>
  </si>
  <si>
    <t>"uvažováno s poškozením max. 5ks:"_x000d_
 5 = 5,000 [A]</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</si>
  <si>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</si>
  <si>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93857</t>
  </si>
  <si>
    <t>BROUŠENÍ BETON KONSTR</t>
  </si>
  <si>
    <t>příprava povrchu NK pod římsou a sníž. odv. proužkem před realizací nové hydroizolace</t>
  </si>
  <si>
    <t>(136,0+135,5)*2,25 = 610,875 [A]</t>
  </si>
  <si>
    <t>Položka zahrnuje:
- očištění předepsaným způsobem
- odklizení vzniklého odpadu
Položka nezahrnuje:
- x</t>
  </si>
  <si>
    <t>966138</t>
  </si>
  <si>
    <t>BOURÁNÍ KONSTRUKCÍ Z KAMENE NA MC S ODVOZEM DO 20KM</t>
  </si>
  <si>
    <t>bourání částí stávajících dlažeb z lomového kamene</t>
  </si>
  <si>
    <t>"OP1L: "5,0*0,6+1,20*3,5*5,0+1,20*3,0*2,5 = 33,000 [A]_x000d_
 "OP1P: "5,5*0,6+1,20*3,6*4,8 = 24,036 [B]_x000d_
 "OP4L:" 5,0*0,6+1,20*3,2*4,5 = 20,280 [C]_x000d_
 "OP4P:" 5,0*0,6+1,20*3,2*4,4 = 19,896 [D]_x000d_
 "Celkem: "A+B+C+D = 97,212 [E]_x000d_
 "předpokládaná tloušťka dlažby 0,20m:"_x000d_
 0,20*E = 19,442 [F]</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</si>
  <si>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</si>
  <si>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966158</t>
  </si>
  <si>
    <t>BOURÁNÍ KONSTRUKCÍ Z PROST BETONU S ODVOZEM DO 20KM</t>
  </si>
  <si>
    <t>bourání betonového podkladu částí stávajících dlažeb z lomového kamene
vybourání stávajícího drenážního kanálku z plastbetonu v úžlabí mostovky</t>
  </si>
  <si>
    <t>"OP1L: "5,0*0,6+1,20*3,5*5,0+1,20*3,0*2,5 = 33,000 [A]_x000d_
 "OP1P: "5,5*0,6+1,20*3,6*4,8 = 24,036 [B]_x000d_
 "OP4L:" 5,0*0,6+1,20*3,2*4,5 = 20,280 [C]_x000d_
 "OP4P:" 5,0*0,6+1,20*3,2*4,4 = 19,896 [D]_x000d_
 "Celkem: "A+B+C+D = 97,212 [E]_x000d_
 "předpokládaná tloušťka bet. lože dlažby 0,15m:"_x000d_
 0,15*E = 14,582 [F]_x000d_
 "drenážní kanálek z plastbetonu: "2,26 = 2,260 [G]_x000d_
 F+G = 16,842 [H]</t>
  </si>
  <si>
    <t>966168</t>
  </si>
  <si>
    <t>BOURÁNÍ KONSTRUKCÍ ZE ŽELEZOBETONU S ODVOZEM DO 20KM</t>
  </si>
  <si>
    <t>bourání stávajících říms</t>
  </si>
  <si>
    <t xml:space="preserve">"levá římsa:  "136,00*(2,00*0,27+0,40*0,25) = 87,040 [A]_x000d_
 "pravá římsa:  "135,50*(2,00*0,27+0,40*0,25) = 86,720 [B]_x000d_
 "Celkem: "A+B = 173,760 [C]</t>
  </si>
  <si>
    <t>97817</t>
  </si>
  <si>
    <t>ODSTRANĚNÍ MOSTNÍ IZOLACE</t>
  </si>
  <si>
    <t>stávající izolace NK pod římsami a odvodňovacími proužky</t>
  </si>
  <si>
    <t>(136,0+135,5)*(2,25+0,2) = 665,175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</si>
  <si>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</si>
  <si>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21461F</t>
  </si>
  <si>
    <t>SEPARAČNÍ GEOTEXTILIE DO 600G/M2</t>
  </si>
  <si>
    <t>filtračně-separační geotextilie dle TP 97</t>
  </si>
  <si>
    <t>"ozn. úseku: DL*Š"_x000d_
 "L1	"4,50*1,30 = 5,850 [A]_x000d_
 "L2	"3,00*1,70 = 5,100 [B]_x000d_
 "L3"	1,50*2,20 = 3,300 [C]_x000d_
 "L4"	5,00*2,60 = 13,000 [D]_x000d_
 "L5"	1,00*3,00 = 3,000 [E]_x000d_
 "L6	"4,00*3,50 = 14,000 [F]_x000d_
 "L7"	1,00*4,00 = 4,000 [G]_x000d_
 "L8"	4,00*4,40 = 17,600 [H]_x000d_
 "L9"	6,00*4,80 = 28,800 [I]_x000d_
 "L10"	10,00*5,40 = 54,000 [J]_x000d_
 "L11	"2,05*3,60 = 7,380 [K]_x000d_
 "L12"	2,00*2,30 = 4,600 [L]_x000d_
 "A1"	4,29*0,70 = 3,003 [M]_x000d_
 "A2"	3,71*0,70 = 2,597 [N]_x000d_
 "A3"	4,29*0,70 = 3,003 [O]_x000d_
 "A4	"4,29*0,70 = 3,003 [P]_x000d_
 "A5"	4,29*0,70 = 3,003 [Q]_x000d_
 "A6"	5,00*0,70 = 3,500 [R]_x000d_
 "A7"	5,71*0,70 = 3,997 [S]_x000d_
 "Začátek z boku	"1,00*1,80 = 1,800 [T]_x000d_
 "Konec z boku"	1,00*1,20 = 1,200 [U]_x000d_
 "Přední strana"	44,00*1,00 = 44,000 [V]_x000d_
 "Celkem: "A+B+C+D+E+F+G+H+I+J+K+L+M+N+O+P+Q+R+S+T+U+V = 229,736 [W]</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</si>
  <si>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</si>
  <si>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27152</t>
  </si>
  <si>
    <t>POLŠTÁŘE POD ZÁKLADY Z KAMENIVA DRCENÉHO</t>
  </si>
  <si>
    <t>štěrkodrť frakce 32/64 
polštář pod gabiony tl. 400 mm</t>
  </si>
  <si>
    <t>"ozn. úseku: DL*Plocha"_x000d_
 "L1	"4,50*0,90 = 4,050 [A]_x000d_
 "L2	"3,00*0,90 = 2,700 [B]_x000d_
 "L3	"1,50*1,10 = 1,650 [C]_x000d_
 "L4"	5,00*1,10 = 5,500 [D]_x000d_
 "L5"	1,00*1,10 = 1,100 [E]_x000d_
 "L6	"4,00*1,50 = 6,000 [F]_x000d_
 "L7	"1,00*1,50 = 1,500 [G]_x000d_
 "L8"	4,00*1,50 = 6,000 [H]_x000d_
 "L9	"6,00*1,50 = 9,000 [I]_x000d_
 "L10	"10,00*1,60 = 16,000 [J]_x000d_
 "L11"	2,05*1,50 = 3,075 [K]_x000d_
 "L12	"2,00*1,40 = 2,800 [L]_x000d_
 "Celkem: "A+B+C+D+E+F+G+H+I+J+K+L = 59,375 [M]</t>
  </si>
  <si>
    <t>Položka zahrnuje:
- dodávku a uložení předepsaného kameniva
- mimostaveništní a vnitrostaveništní dopravu 
- není-li v zadávací dokumentaci uvedeno jinak, jedná se o nakupovaný materiál
Položka nezahrnuje:
- x</t>
  </si>
  <si>
    <t>3272C7</t>
  </si>
  <si>
    <t>ZDI OPĚR, ZÁRUB, NÁBŘEŽ Z GABIONŮ ČÁSTEČNĚ ROVNANÝCH, DRÁT O4,0MM, POVRCHOVÁ ÚPRAVA Zn + Al</t>
  </si>
  <si>
    <t>vč. předepsaných vlastností sítí, pevnosti, rozměrů ok sítí, protikorozní ochrany atd.</t>
  </si>
  <si>
    <t xml:space="preserve">"ozn. úseku:   DL*Š*H"_x000d_
 "L1	"4,50*1,00*1,00 = 4,500 [A]_x000d_
 "L2	"3,00*1,00	*1,40 = 4,200 [B]_x000d_
 "L3	"1,50*1,50	*1,40 = 3,150 [C]_x000d_
 "L4	"5,00*1,50	*1,80 = 13,500 [D]_x000d_
 "L5	"1,00*1,50	*1,80 = 2,700 [E]_x000d_
 1,00*1,00	*0,40 = 0,400 [F]_x000d_
 "L6	"4,00*2,00	*1,00 = 8,000 [G]_x000d_
 4,00*1,50	*0,80 = 4,800 [H]_x000d_
 4,00*1,00	*0,40 = 1,600 [I]_x000d_
 "L7	"1,00*2,00	*1,00 = 2,000 [J]_x000d_
 1,00*1,50*0,80 = 1,200 [K]_x000d_
 1,00*1,50	*0,80 = 1,200 [L]_x000d_
 "L8	"4,00*2,50	*1,00 = 10,000 [M]_x000d_
 4,00*2,00	*0,80 = 6,400 [N]_x000d_
 4,00*1,50	*0,80 = 4,800 [O]_x000d_
 "L9	"6,00*2,50	*1,00 = 15,000 [P]_x000d_
 6,00*2,00	*0,80 = 9,600 [Q]_x000d_
 6,00*1,50	*0,80 = 7,200 [R]_x000d_
 6,00*1,00	*0,40 = 2,400 [S]_x000d_
 "L10	"10,00*2,50*1,00 = 25,000 [T]_x000d_
 10,00*2,00*0,80 = 16,000 [U]_x000d_
 10,00*1,50*0,80 = 12,000 [V]_x000d_
 10,00*1,00*0,80 = 8,000 [W]_x000d_
 "L11	"2,05*2,00	*1,00 = 4,100 [X]_x000d_
 2,05*1,50*0,80 = 2,460 [Y]_x000d_
 2,05*1,00*0,80 = 1,640 [Z]_x000d_
 "L12"	2,00*1,50*1,00 = 3,000 [AA]_x000d_
 2,00*1,00*0,40 = 0,800 [AB]_x000d_
 "A1	"3,00*0,70*1,00 = 2,100 [AC]_x000d_
 "A2	"2,60*0,70*1,00 = 1,820 [AD]_x000d_
 "A3"	3,00*0,70*1,00 = 2,100 [AE]_x000d_
 "A4	"3,00*0,70*1,00 = 2,100 [AF]_x000d_
 "A5	"3,00*0,70*1,00 = 2,100 [AG]_x000d_
 "A6	"3,50*0,70*1,00 = 2,450 [AH]_x000d_
 "A7	"4,00*0,70*1,00 = 2,800 [AI]_x000d_
 "Celkem: "A+B+C+D+E+F+G+H+I+J+K+L+M+N+O+P+Q+R+S+T+U+V+W+X+Y+Z+AA+AB+AC+AD+AE+AF+AG+AH+AI = 191,120 [AJ]_x000d_
 "zohlednění případného vynuceného snížení zákl. spáry (10%) "1,10*AJ = 210,232 [AL]</t>
  </si>
  <si>
    <t>Položka zahrnuje:
- dodávku a osazení drátěných košů s výplní lomovým kamenem.
Položka nezahrnuje:
- gabionové matrace se vykazují v pol.č.2722**.</t>
  </si>
  <si>
    <t>9111A1</t>
  </si>
  <si>
    <t>ZÁBRADLÍ SILNIČNÍ S VODOR MADLY - DODÁVKA A MONTÁŽ</t>
  </si>
  <si>
    <t>kompozitní 2-madlové zábradlí h=1,1 m
vč. kotvení do gabionového koše</t>
  </si>
  <si>
    <t>6,30 = 6,300 [A]</t>
  </si>
  <si>
    <t>kompozitní h=1,3 m
vč. kotvení do gabionového koše</t>
  </si>
  <si>
    <t>35,00 = 35,000 [A]</t>
  </si>
  <si>
    <t>91345</t>
  </si>
  <si>
    <t>NIVELAČNÍ ZNAČKY KOVOVÉ</t>
  </si>
  <si>
    <t>Atypické monitorovací značky v nerez provedení zabetonované do gabionové zdi
včetně osazení a zabetonování</t>
  </si>
  <si>
    <t>8"ks" = 8,000 [A]</t>
  </si>
  <si>
    <t>Položka zahrnuje:
- dodání a osazení nivelační značky včetně nutných zemních prací
- vnitrostaveništní a mimostaveništní dopravu
Položka nezahrnuje:
- x</t>
  </si>
  <si>
    <t>70,851 = 70,851 [A]</t>
  </si>
  <si>
    <t>6,514+38,602 = 45,116 [A]</t>
  </si>
  <si>
    <t>015112</t>
  </si>
  <si>
    <t xml:space="preserve">POPLATKY ZA LIKVIDACI ODPADŮ NEKONTAMINOVANÝCH - 17 05 04  VYTĚŽENÉ ZEMINY A HORNINY -  II. TŘÍDA TĚŽITELNOSTI</t>
  </si>
  <si>
    <t>25,735 = 25,735 [A]</t>
  </si>
  <si>
    <t>"odvoz z meziskládky (zemníku) na recyklační skládku "70,851 = 70,851 [A]</t>
  </si>
  <si>
    <t>"zemina z vrtů pro zemní kotvy - nepoužitelná - z pol. č. 26113 "368,00*0,0177 = 6,514 [A]_x000d_
 "zemina tř. I z vrtů pro zápory - nepoužitelná - z pol. č. 26115 "546,00*0,0707 = 38,602 [B]_x000d_
 "zemina tř. II z vrtů pro zápory - nepoužitelná - z pol. č. 26125 "364,00*0,0707 = 25,735 [C]_x000d_
 "Mezisoučet "70.851000 = 70,851 [D]</t>
  </si>
  <si>
    <t xml:space="preserve">"Staničení    DL*Š"_x000d_
 "-0,003"	   2,05*3,70 = 7,585 [A]_x000d_
 "-0,001"	   9,00*6,50 = 58,500 [B]_x000d_
 "0,000"	   5,00*6,50 = 32,500 [C]_x000d_
 "0,005"	   5,00*6,70 = 33,500 [D]_x000d_
 "0,010"	   5,00*7,00 = 35,000 [E]_x000d_
 "0,015"	   5,00*6,00 = 30,000 [F]_x000d_
 "0,020"	   5,00*5,70 = 28,500 [G]_x000d_
 "0,025"	   5,00*5,30 = 26,500 [H]_x000d_
 "0,030"	   5,00*4,00 = 20,000 [I]_x000d_
 "0,035"	   5,00*4,00 = 20,000 [J]_x000d_
 "0,040"	   5,00*4,20 = 21,000 [K]_x000d_
 "0,045"	   8,30*3,70 = 30,710 [L]_x000d_
 "Začátek z boku"	1,00*5,05 = 5,050 [M]_x000d_
 "Konec z boku"	1,00*5,05 = 5,050 [N]_x000d_
 "Přední strana"	58,00*1,50 = 87,000 [O]_x000d_
 "Celkem: "A+B+C+D+E+F+G+H+I+J+K+L+M+N+O = 440,895 [P]</t>
  </si>
  <si>
    <t>22594</t>
  </si>
  <si>
    <t>ZÁPOROVÉ PAŽENÍ Z KOVU TRVALÉ</t>
  </si>
  <si>
    <t>součástí položky je i cementová zálivka paty, včetně případného odstranění horní části pod úroveň vozovky, vč odřezání a odvozu odstraněného materiálu vč VTD</t>
  </si>
  <si>
    <t xml:space="preserve">"zápory HEB160 dl. 10,0m á 1,0m:  "91*10,0*0,0426 = 38,766 [A]_x000d_
 "převázky 2xU200: " 2*90,00*0,02530 = 4,554 [B]_x000d_
 "Celkem: "A+B = 43,320 [C]</t>
  </si>
  <si>
    <t>Položka zahrnuje:
- dodávku ocelových zápor
- jejich osazení do připravených vrtů včetně zabetonování konců a obsypu, případně jejich zaberanění
Položka nezahrnuje:
- vrty
Způsob měření:
- ocelová převázka se započítává do výsledné hmotnosti</t>
  </si>
  <si>
    <t>22595A</t>
  </si>
  <si>
    <t>VÝDŘEVA ZÁPOROVÉHO PAŽENÍ TRVALÁ (PLOCHA)</t>
  </si>
  <si>
    <t>výdřeva z jehličnatého dřeva třídy C20 - tl. 85 mm (např. hranoly 85x85)
výdřeva bude během zasypávání gabionové stěny postupně odstraněna
předpokládá se, že při odstraňování výdřevy dojde k jejímu nevratnému poškození a nebude moci být opětovně použita</t>
  </si>
  <si>
    <t>"StaničeníDL*H"_x000d_
 "km 0,000 - 0,020	"33,00*6,00 = 198,000 [B]_x000d_
 "km 0,025 - 0,050	"25,00*5,00 = 125,000 [C]_x000d_
 "km 0,050 - 0,090	"32,00*4,00 = 128,000 [D]_x000d_
 "Celkem: "D+D+D = 384,000 [E]</t>
  </si>
  <si>
    <t>Položka zahrnuje:
- dodávku a osazení pažin bez ohledu na druh
Položka nezahrnuje:
- x</t>
  </si>
  <si>
    <t>26113</t>
  </si>
  <si>
    <t>VRTY PRO KOTVENÍ, INJEKTÁŽ A MIKROPILOTY NA POVRCHU TŘ. I D DO 150MM</t>
  </si>
  <si>
    <t>Vrty pro zemní kotvy dl. 8 m</t>
  </si>
  <si>
    <t>46*8,00 = 368,000 [A]</t>
  </si>
  <si>
    <t>Položka zahrnuje:
- přemístění, montáž a demontáž vrtných souprav
- svislou dopravu zeminy z vrtu
- vodorovnou dopravu zeminy bez uložení na skládku
- případně nutné pažení dočasné (včetně odpažení) i trvalé
Položka nezahrnuje:
- x</t>
  </si>
  <si>
    <t>26115</t>
  </si>
  <si>
    <t>VRTY PRO KOTVENÍ, INJEKTÁŽ A MIKROPILOTY NA POVRCHU TŘ. I D DO 300MM</t>
  </si>
  <si>
    <t>Vrty pro zápory
horní část vrtu v navážkách a hlinitopísčité zemině</t>
  </si>
  <si>
    <t>91*6,00 = 546,000 [A]</t>
  </si>
  <si>
    <t>26125</t>
  </si>
  <si>
    <t>VRTY PRO KOTVENÍ, INJEKTÁŽ A MIKROPILOTY NA POVRCHU TŘ. II D DO 300MM</t>
  </si>
  <si>
    <t>Vrty pro zápory
spodní část vrtu ve štěrcích</t>
  </si>
  <si>
    <t>91*4,00 = 364,000 [A]</t>
  </si>
  <si>
    <t xml:space="preserve">"Staničení    DL*Plocha"_x000d_
 "-0,003	"2,05*1,70 = 3,485 [A]_x000d_
 "-0,001	"9,00*2,00 = 18,000 [B]_x000d_
 "0,000	"5,00*2,00 = 10,000 [C]_x000d_
 "0,005	"5,00*2,00 = 10,000 [D]_x000d_
 "0,010	"5,00*2,00 = 10,000 [E]_x000d_
 "0,015	"5,00*2,00 = 10,000 [F]_x000d_
 "0,020	"5,00*2,00 = 10,000 [G]_x000d_
 "0,025	"5,00*2,00 = 10,000 [H]_x000d_
 "0,030	"5,00*1,60 = 8,000 [I]_x000d_
 "0,035	"5,00*1,70 = 8,500 [J]_x000d_
 "0,040	"5,00*1,60 = 8,000 [K]_x000d_
 "0,045	"8,30*1,80 = 14,940 [L]_x000d_
 "Celkem: "A+B+C+D+E+F+G+H+I+J+K+L = 120,925 [M]</t>
  </si>
  <si>
    <t>285376</t>
  </si>
  <si>
    <t>KOTVENÍ NA POVRCHU Z PŘEDPÍNACÍ VÝZTUŽE DL. DO 8M</t>
  </si>
  <si>
    <t>položka zahrnuje dodávku předepsané kotvy, případně její protikorozní úpravu, její osazení do vrtu, zainjektování a napnutí, případně opěrné desky
nezahrnuje vrty - viz pol. 26113</t>
  </si>
  <si>
    <t>"46ks kotev:"_x000d_
 46 = 46,000 [A]</t>
  </si>
  <si>
    <t>Položka zahrnuje:
- dodávku předepsané kotvy, případně její protikorozní úpravu, její osazení do vrtu, zainjektování a napnutí, případně opěrné desky
Položka nezahrnuje:
- vrty</t>
  </si>
  <si>
    <t xml:space="preserve">"Staničení     DL*Plocha"_x000d_
 "-0,003	"2,05*5,40 = 11,070 [A]_x000d_
 "-0,001	"5,00*11,30 = 56,500 [B]_x000d_
 "0,000	"5,00*11,30 = 56,500 [C]_x000d_
 "0,005	"5,00*11,50 = 57,500 [D]_x000d_
 "0,010	"5,00*11,60 = 58,000 [E]_x000d_
 "0,015	"5,00*10,75 = 53,750 [F]_x000d_
 "0,020	"5,00*8,50 = 42,500 [G]_x000d_
 "0,025	"5,00*8,00 = 40,000 [H]_x000d_
 "0,030	"5,00*5,15 = 25,750 [I]_x000d_
 "0,035	"5,00*5,30 = 26,500 [J]_x000d_
 "0,040	"5,00*5,40 = 27,000 [K]_x000d_
 "0,045	"8,30*5,05 = 41,915 [L]_x000d_
 "Celkem: "A+B+C+D+E+F+G+H+I+J+K+L = 496,985 [M]_x000d_
 "zohlednění případného vynuceného snížení zákl. spáry (10%) "1,10*M = 546,684 [O]</t>
  </si>
  <si>
    <t>C 25/30 XF3, doplněk podkl. betonu příkopových žlabů (nad tl. 100mm)</t>
  </si>
  <si>
    <t>58,60*0,50*0,05 = 1,465 [A]</t>
  </si>
  <si>
    <t>57,50 = 57,500 [A]</t>
  </si>
  <si>
    <t>10"ks" = 10,000 [A]</t>
  </si>
  <si>
    <t>935212</t>
  </si>
  <si>
    <t>PŘÍKOPOVÉ ŽLABY Z BETON TVÁRNIC ŠÍŘ DO 600MM DO BETONU TL 100MM</t>
  </si>
  <si>
    <t>žlaby šířky 300mm</t>
  </si>
  <si>
    <t>58,60 = 58,600 [A]</t>
  </si>
  <si>
    <t>54,859 = 54,859 [A]</t>
  </si>
  <si>
    <t>"z vrtů pro piloty "13,715*2,1 = 28,802 [A]</t>
  </si>
  <si>
    <t>"z vrtů pro piloty "41,144*2,1 = 86,402 [A]</t>
  </si>
  <si>
    <t>"odvoz z meziskládky (zemníku) na recyklační skládku "54,859 = 54,859 [A]</t>
  </si>
  <si>
    <t>"zemina tř. I z vrtů pro piloty "44,00*0,3117 = 13,715 [A]_x000d_
 "zemina tř. II z vrtů pro piloty "132,00*0,3117 = 41,144 [B]_x000d_
 "Mezisoučet "54.859000 = 54,859 [C]</t>
  </si>
  <si>
    <t xml:space="preserve">"Staničení    DL*Š"_x000d_
 "0,015"	4,70*3,50 = 16,450 [A]_x000d_
 "0,020"	5,50*4,00 = 22,000 [B]_x000d_
 "0,025"	5,00*4,00 = 20,000 [C]_x000d_
 "0,030"	5,00*5,00 = 25,000 [D]_x000d_
 "0,035"	5,00*5,00 = 25,000 [E]_x000d_
 "0,040"	4,50*5,00 = 22,500 [F]_x000d_
 "0,045"	5,50*6,00 = 33,000 [G]_x000d_
 "0,050"	4,50*6,20 = 27,900 [H]_x000d_
 "0,055"	5,50*7,00 = 38,500 [I]_x000d_
 "0,060"	5,00*7,20 = 36,000 [J]_x000d_
 "0,065"	5,00*7,20 = 36,000 [K]_x000d_
 "0,070"	5,50*7,20 = 39,600 [L]_x000d_
 "0,075"	4,00*6,40 = 25,600 [M]_x000d_
 "0,080"	5,00*5,30 = 26,500 [N]_x000d_
 "0,085"	4,40*4,50 = 19,800 [O]_x000d_
 "0,090"	2,00*3,50 = 7,000 [P]_x000d_
 "Začátek z boku"	1,00*2,50 = 2,500 [Q]_x000d_
 "Konec z boku"	1,00*3,50 = 3,500 [R]_x000d_
 "Přední strana"	76,00*1,50 = 114,000 [S]_x000d_
 "Celkem: "A+B+C+D+E+F+G+H+I+J+K+L+M+N+O+P+Q+R+S = 540,850 [T]</t>
  </si>
  <si>
    <t>224324</t>
  </si>
  <si>
    <t>PILOTY ZE ŽELEZOBETONU C25/30</t>
  </si>
  <si>
    <t>vč. přebetonování, ubourání přebetonované části, dopravy, uložení na skládku a poplatku za skládku</t>
  </si>
  <si>
    <t>44*4,0*0,3117 = 54,859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</si>
  <si>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ukončení piloty pod ústím vrtu a vyplnění zbývající části sypaninou nebo kamenivem, zřízení výplně piloty pod hladinou vody
- odbourání a odstranění znehodnocené části výplně a úprava hlavy piloty před výstavbou další konstrukční části
- veškerý materiál, výrobky a polotovary, včetně mimostaveništní a vnitrostaveništní dopravy
Položka nezahrnuje:
- dodání a osazení výztuže
- vrty
Způsob měření:
- objem betonu pro přebetonování a nadbetonování se nezapočítává</t>
  </si>
  <si>
    <t>22436</t>
  </si>
  <si>
    <t>VÝZTUŽ PILOT Z OCELI</t>
  </si>
  <si>
    <t>"cca 120kg/m3"_x000d_
 0,120*54,589 = 6,551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</si>
  <si>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</si>
  <si>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264139</t>
  </si>
  <si>
    <t>VRTY PRO PILOTY TŘ. I D DO 700MM</t>
  </si>
  <si>
    <t xml:space="preserve">prům. 630mm 
horní části vrtů v navážkách a hlinitopísčité zemině
vč. hluchého vrtání dl. cca 2.0 m (není součástí MJ)  
Zahrnuje všechny práce a dodávku materiálu, zřízení a odstranění vrtné plošiny, vč. případných zemních prací, vč. odvozu zeminy na skládku a vč. případného zřízení a odstranění šablony pro vrtání.</t>
  </si>
  <si>
    <t>"44 ks pilot dl.vrtu 1 m (hluché vrtání dl. 2 m není součástí MJ):"_x000d_
 44*1,00 = 44,000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</si>
  <si>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</si>
  <si>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264239</t>
  </si>
  <si>
    <t>VRTY PRO PILOTY TŘ II D DO 700MM</t>
  </si>
  <si>
    <t>prům. 630mm 
spodní části vrtů ve štěrcích a slínovci
Zahrnuje všechny práce a dodávku materiálu, zřízení a odstranění vrtné plošiny, vč. případných zemních prací, vč. odvozu zeminy na skládku a vč. případného zřízení a odstranění šablony pro vrtání.</t>
  </si>
  <si>
    <t>"44 ks pilot dl.vrtu 3 m:"_x000d_
 44*3,00 = 132,000 [A]</t>
  </si>
  <si>
    <t xml:space="preserve">"Staničení    DL*Plocha"_x000d_
 "0,015	"4,70*1,70 = 7,990 [A]_x000d_
 "0,020	"5,50*1,70 = 9,350 [B]_x000d_
 "0,025	"5,00*1,70 = 8,500 [C]_x000d_
 "0,030	"5,00*1,70 = 8,500 [D]_x000d_
 "0,035	"5,00*1,70 = 8,500 [E]_x000d_
 "0,040	"4,50*1,70 = 7,650 [F]_x000d_
 "0,045	"5,50*2,00 = 11,000 [G]_x000d_
 "0,050	"4,50*2,00 = 9,000 [H]_x000d_
 "0,055	"5,50*2,50 = 13,750 [I]_x000d_
 "0,060	"5,00*2,50 = 12,500 [J]_x000d_
 "0,065	"5,00*2,50 = 12,500 [K]_x000d_
 "0,070	"5,50*2,50 = 13,750 [L]_x000d_
 "0,075	"4,00*2,00 = 8,000 [M]_x000d_
 "0,080	"5,00*1,70 = 8,500 [N]_x000d_
 "0,085	"4,40*1,70 = 7,480 [O]_x000d_
 "0,090	"2,00*1,70 = 3,400 [P]_x000d_
 "Celkem: "A+B+C+D+E+F+G+H+I+J+K+L+M+N+O+P = 150,370 [Q]</t>
  </si>
  <si>
    <t>272324</t>
  </si>
  <si>
    <t>ZÁKLADY ZE ŽELEZOBETONU DO C25/30</t>
  </si>
  <si>
    <t>101 = 101,000 [A]</t>
  </si>
  <si>
    <t>"cca 140kg/m3"_x000d_
 0,140*101,0 = 14,140 [A]</t>
  </si>
  <si>
    <t xml:space="preserve">"Staničení    DL*Plocha"_x000d_
 "0,015	"4,70*3,90 = 18,330 [A]_x000d_
 "0,020"	5,50*5,50 = 30,250 [B]_x000d_
 "0,025"	5,00*6,50 = 32,500 [C]_x000d_
 "0,030"	5,00*6,70 = 33,500 [D]_x000d_
 "0,035"	5,00*6,80 = 34,000 [E]_x000d_
 "0,040"	4,50*7,00 = 31,500 [F]_x000d_
 "0,045"	5,50*9,00 = 49,500 [G]_x000d_
 "0,050"	4,50*9,50 = 42,750 [H]_x000d_
 "0,055"	5,50*12,00 = 66,000 [I]_x000d_
 "0,060"	5,00*12,00 = 60,000 [J]_x000d_
 "0,065"	5,00*12,00 = 60,000 [K]_x000d_
 "0,070"	5,50*12,00 = 66,000 [L]_x000d_
 "0,075"	4,00*10,00 = 40,000 [M]_x000d_
 "0,080"	5,00*7,00 = 35,000 [N]_x000d_
 "0,085"	4,40*6,50 = 28,600 [O]_x000d_
 "0,090"	2,00*3,70 = 7,400 [P]_x000d_
 "Celkem: "A+B+C+D+E+F+G+H+I+J+K+L+M+N+O+P = 635,330 [Q]_x000d_
 "zohlednění případného vynuceného snížení zákl. spáry (10%) "1,10*Q = 698,863 [S]</t>
  </si>
  <si>
    <t xml:space="preserve">podkladní beton základů -  tl. 100 mm 
zahrnuje všechny práce a dodávku materiálu</t>
  </si>
  <si>
    <t>66,00*1,90*0,10 = 12,540 [A]</t>
  </si>
  <si>
    <t xml:space="preserve">C 25/30 XF3, spárování XF4, podkladní beton pod dlažbu  (tl. 150mm), resp. doplněk podkl. betonu příkopových žlabů (nad tl. 100mm)</t>
  </si>
  <si>
    <t>"pod dlažbu: "47,00*0,15 = 7,050 [A]_x000d_
 "doplněk pod příkop. žlaby: "76,50*0,50*0,05 = 1,913 [B]_x000d_
 "Celkem: "A+B = 8,963 [C]</t>
  </si>
  <si>
    <t>47,00*0,20 = 9,400 [A]</t>
  </si>
  <si>
    <t>87433</t>
  </si>
  <si>
    <t>POTRUBÍ Z TRUB PLASTOVÝCH ODPADNÍCH DN DO 150MM</t>
  </si>
  <si>
    <t xml:space="preserve">odpadní trubky DN 150 z  PEHD vedoucí z uliční vpusti</t>
  </si>
  <si>
    <t>76,50 = 76,500 [A]</t>
  </si>
  <si>
    <t>89712</t>
  </si>
  <si>
    <t>VPUSŤ KANALIZAČNÍ ULIČNÍ KOMPLETNÍ Z BETONOVÝCH DÍLCŮ</t>
  </si>
  <si>
    <t>1"ks" = 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</si>
  <si>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</si>
  <si>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76,00 = 76,000 [A]</t>
  </si>
  <si>
    <t>14"ks" = 14,000 [A]</t>
  </si>
  <si>
    <t>20*0,0314*2,00 = 1,256 [A]</t>
  </si>
  <si>
    <t>17,452 = 17,452 [A]</t>
  </si>
  <si>
    <t>"z vrtů "(2,142+5,939)*2,1 = 16,970 [A]</t>
  </si>
  <si>
    <t>"z vrtů "(1,947+7,424)*2,1 = 19,679 [A]</t>
  </si>
  <si>
    <t>"odvoz z meziskládky (zemníku) na recyklační skládku "17,452 = 17,452 [A]</t>
  </si>
  <si>
    <t>"zemina tř. I z vrtů pro zemní kotvy "121,00*0,0177 = 2,142 [A]_x000d_
 "zemina tř. I z vrtů pro zápory "84,00*0,0707 = 5,939 [B]_x000d_
 "zemina tř. II z vrtů pro zemní kotvy "110,0*0,0177 = 1,947 [C]_x000d_
 "zemina tř. II z vrtů pro zápory "105,00*0,0707 = 7,424 [D]_x000d_
 "Mezisoučet "17.452000 = 17,452 [E]</t>
  </si>
  <si>
    <t xml:space="preserve">"Staničení    DL*Š"_x000d_
 "0,213 000 - 0,227 875"	15,13*7,00 = 105,910 [A]_x000d_
 "0,229 000"	1,00*6,50 = 6,500 [B]_x000d_
 "0,230 000"	1,00*5,00 = 5,000 [C]_x000d_
 "0,231 000"	1,00*5,00 = 5,000 [D]_x000d_
 "0,232 000"	1,00*4,00 = 4,000 [E]_x000d_
 "0,233 000"	1,00*2,50 = 2,500 [F]_x000d_
 "Začátek z boku"	1,00*10,00 = 10,000 [G]_x000d_
 "Konec z boku"	1,00*3,00 = 3,000 [H]_x000d_
 "Přední strana"	20,00*1,50 = 30,000 [I]_x000d_
 "Celkem: "A+B+C+D+E+F+G+H+I = 171,910 [J]</t>
  </si>
  <si>
    <t xml:space="preserve">"zápory HEB160 dl. 9,0m á 1,0m:  "21*9,0*0,0426 = 8,051 [A]_x000d_
 "převázky 2xU220: " 2*40,00*0,02940 = 2,352 [B]_x000d_
 "Celkem: "A+B = 10,403 [C]</t>
  </si>
  <si>
    <t>výdřeva z jehličnatého dřeva třídy C20 - tl. 100 mm (např. hranoly 100x100)
výdřeva bude během zasypávání gabionové stěny postupně odstraněna
předpokládá se, že při odstraňování výdřevy dojde k jejímu nevratnému poškození a nebude moci být opětovně použita</t>
  </si>
  <si>
    <t xml:space="preserve">"DL*H:  "20,0*5,0 = 100,000 [A]</t>
  </si>
  <si>
    <t>Vrty pro zemní kotvy dl. 11 m - horní řada
v navážkách a hlinitopísčité zemině</t>
  </si>
  <si>
    <t>11*11,00 = 121,000 [A]</t>
  </si>
  <si>
    <t>21*4,00 = 84,000 [A]</t>
  </si>
  <si>
    <t>26123</t>
  </si>
  <si>
    <t>VRTY PRO KOTVENÍ, INJEKTÁŽ A MIKROPILOTY NA POVRCHU TŘ. II D DO 150MM</t>
  </si>
  <si>
    <t>Vrty pro zemní kotvy dl. 10 m - spodní řada
ve štěrcích a slínovci</t>
  </si>
  <si>
    <t>11*10,00 = 110,000 [A]</t>
  </si>
  <si>
    <t>Vrty pro zápory
spodní část vrtu ve štěrcích a slínovci</t>
  </si>
  <si>
    <t>21*5,00 = 105,000 [A]</t>
  </si>
  <si>
    <t xml:space="preserve">"Staničení    DL*Plocha"_x000d_
 "0,213 000 - 0,227 875	"15,13*1,76 = 26,629 [A]_x000d_
 "0,229 000	"1,00*1,80 = 1,800 [B]_x000d_
 "0,230 000	"1,00*1,80 = 1,800 [C]_x000d_
 "0,231 000	"1,00*1,80 = 1,800 [D]_x000d_
 "0,232 000	"1,00*4,10 = 4,100 [E]_x000d_
 "0,233 000	"1,00*2,60 = 2,600 [F]_x000d_
 "Celkem: "A+B+C+D+E+F = 38,729 [G]</t>
  </si>
  <si>
    <t>285378</t>
  </si>
  <si>
    <t>KOTVENÍ NA POVRCHU Z PŘEDPÍNACÍ VÝZTUŽE DL. DO 10M</t>
  </si>
  <si>
    <t>položka zahrnuje dodávku předepsané zemní kotvy, případně její protikorozní úpravu, její osazení do vrtu, zainjektování a napnutí, případně opěrné desky.
nezahrnuje vrty - viz pol. 26113, 26123
kotvy dl. 10,0 m, resp.11,0 m</t>
  </si>
  <si>
    <t>11"ks"+11"ks" = 22,000 [A]</t>
  </si>
  <si>
    <t>285379</t>
  </si>
  <si>
    <t>PŘÍPLATEK ZA DALŠÍ 1M KOTVENÍ NA POVRCHU Z PŘEDPÍNACÍ VÝZTUŽE</t>
  </si>
  <si>
    <t>příplatek pro kotvy dl. 11,0 m</t>
  </si>
  <si>
    <t>11"ks"*1,00"m" = 11,000 [A]</t>
  </si>
  <si>
    <t>Položka zahrnuje:
- příplatek k ceně kotvy za další 1m přes 10m
- zahrnuje dodávku 1m předepsané kotvy, případně její protikorozní úpravu, její osazení do vrtu, zainjektování a napnutí</t>
  </si>
  <si>
    <t xml:space="preserve">"Staničení    DL*Plocha"_x000d_
 "0,213 000 - 0,227 875	"15,13*10,00 = 151,300 [A]_x000d_
 "0,229 000	"1,00*9,50 = 9,500 [B]_x000d_
 "0,230 000	"1,00*7,00 = 7,000 [C]_x000d_
 "0,231 000	"1,00*6,50 = 6,500 [D]_x000d_
 "0,232 000	"1,00*4,50 = 4,500 [E]_x000d_
 "0,233 000	"1,00*3.00 = 3,000 [F]_x000d_
 "začátek z boku        "1,00*10,00 = 10,000 [G]_x000d_
 "Celkem: "A+B+C+D+E+F+G = 191,800 [H]_x000d_
 "zohlednění případného vynuceného snížení zákl. spáry (10%) "1,10*H = 210,980 [J]</t>
  </si>
  <si>
    <t>C 25/30 XF3, spárování XF4, podkladní beton pod dlažbu (tl. 150mm), resp. doplněk podkl. betonu příkopových žlabů (nad tl. 100mm)</t>
  </si>
  <si>
    <t>"pod dlažbu: "82,00*0,15 = 12,300 [A]_x000d_
 "doplněk pod příkop. žlaby: "22,50*0,50*0,05 = 0,563 [B]_x000d_
 "Celkem: "A+B = 12,863 [C]</t>
  </si>
  <si>
    <t>82,00*0,20 = 16,400 [A]</t>
  </si>
  <si>
    <t>kompozitní 2-madlové zábradlí výšky 1,10 m 
vč. kotvení do gabionového koše</t>
  </si>
  <si>
    <t>20,00 = 20,000 [A]</t>
  </si>
  <si>
    <t>4 = 4,000 [A]</t>
  </si>
  <si>
    <t>žlaby šířky 600mm, resp. 300mm</t>
  </si>
  <si>
    <t>"š. 600mm: "1,50 = 1,500 [A]_x000d_
 "š. 300mm: "21,00 = 21,000 [B]_x000d_
 "Celkem: "A+B = 22,500 [C]</t>
  </si>
  <si>
    <t>93639</t>
  </si>
  <si>
    <t>ZAÚSTĚNÍ SKLUZŮ (VČET DLAŽBY Z LOM KAMENE)</t>
  </si>
  <si>
    <t>Položka zahrnuje:
- veškerý materiál, výrobky a polotovary
- mimostaveništní a vnitrostaveništní doprava (rovněž přesuny)
- naložení a složení,případně s uložením
Položka nezahrnuje:
- x</t>
  </si>
  <si>
    <t>5,6 = 5,600 [A]</t>
  </si>
  <si>
    <t>0,35*0,2*65 = 4,550 [A]_x000d_
 0,6*0,25*7 = 1,050 [B]_x000d_
Mezisoučet = 5,600 [C]</t>
  </si>
  <si>
    <t>13173</t>
  </si>
  <si>
    <t>HLOUBENÍ JAM ZAPAŽ I NEPAŽ TŘ. I</t>
  </si>
  <si>
    <t>jáma pro rozvaděč</t>
  </si>
  <si>
    <t>0,8*0,8*0,8 = 0,512 [A]</t>
  </si>
  <si>
    <t>13273</t>
  </si>
  <si>
    <t>HLOUBENÍ RÝH ŠÍŘ DO 2M PAŽ I NEPAŽ TŘ. I</t>
  </si>
  <si>
    <t>kabelová trasa</t>
  </si>
  <si>
    <t>0,35*0,8*65 = 18,200 [A]_x000d_
 0,6*1,2*7 = 5,040 [B]_x000d_
Mezisoučet = 23,240 [C]</t>
  </si>
  <si>
    <t>141733</t>
  </si>
  <si>
    <t>PROTLAČOVÁNÍ POTRUBÍ Z PLAST HMOT DN DO 150MM</t>
  </si>
  <si>
    <t>včetně zemních prací
PE110</t>
  </si>
  <si>
    <t>Položka zahrnuje:
- dodávku protlačovaného potrubí 
- veškeré pomocné práce (startovací zařízení, startovací a cílová jáma, opěrné a vodící bloky a pod.)
Položka nezahrnuje:
- x</t>
  </si>
  <si>
    <t>17411</t>
  </si>
  <si>
    <t>ZÁSYP JAM A RÝH ZEMINOU SE ZHUTNĚNÍM</t>
  </si>
  <si>
    <t>rýha 0,35*(0,8-0,2)*65 = 13,650 [A]_x000d_
rýha 0,6*(1,2-0,25)*7 = 3,990 [B]_x000d_
rozvaděč 0,8*0,8*0,8 = 0,512 [C]_x000d_
Mezisoučet = 18,152 [D]</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</si>
  <si>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</si>
  <si>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</si>
  <si>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</si>
  <si>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pískové lože</t>
  </si>
  <si>
    <t>0,35*0,2*65 = 4,550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</si>
  <si>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</si>
  <si>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0,6*0,05*7 = 0,210 [A]</t>
  </si>
  <si>
    <t>702312</t>
  </si>
  <si>
    <t>ZAKRYTÍ KABELŮ VÝSTRAŽNOU FÓLIÍ ŠÍŘKY PŘES 20 DO 40 CM</t>
  </si>
  <si>
    <t>1. Položka obsahuje:
 – dodávku a montáž fólie
 – přípravu podkladu pro osazení
2. Položka neobsahuje:
 X
3. Způsob měření:
Měří se metr délkový.</t>
  </si>
  <si>
    <t>740001R</t>
  </si>
  <si>
    <t>ROZVADĚČ</t>
  </si>
  <si>
    <t>kompletní rozvaděč nn
celoplastová skříň na pilířovém podstavci, vystrojení svorkami a uzemněním.
dodávka a montáž</t>
  </si>
  <si>
    <t>741172</t>
  </si>
  <si>
    <t>KRABICE (ROZVODKA) INSTALAČNÍ KABELOVÁ VE VYŠŠÍM KRYTÍ - MIN. IP 44 VČETNĚ PRŮCHODEK SE SVORKAMI 3-F DO 10 MM2</t>
  </si>
  <si>
    <t>dodávka a montáž
IP min. 67
venkovní</t>
  </si>
  <si>
    <t>1. Položka obsahuje:
 – přípravu podkladu pro osazení
 – veškerý materiál a práce pro upevnění nebo uchycení krabice
2. Položka neobsahuje:
 X
3. Způsob měření:
Udává se počet kusů kompletní konstrukce nebo práce.</t>
  </si>
  <si>
    <t>741911</t>
  </si>
  <si>
    <t>UZEMŇOVACÍ VODIČ V ZEMI FEZN DO 120 MM2</t>
  </si>
  <si>
    <t>pásek FeZn 30x4 mm
včetně PKO</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</si>
  <si>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</si>
  <si>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742G11</t>
  </si>
  <si>
    <t>KABEL NN DVOU- A TŘÍŽÍLOVÝ CU S PLASTOVOU IZOLACÍ DO 2,5 MM2</t>
  </si>
  <si>
    <t>CGSG 3-Jx1,5</t>
  </si>
  <si>
    <t>8*2 = 16,000 [A]</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</si>
  <si>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</si>
  <si>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</si>
  <si>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</si>
  <si>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kabel CYKY 5-Jx4
dodávka a montáž</t>
  </si>
  <si>
    <t>55+105+95 = 255,000 [A]</t>
  </si>
  <si>
    <t>742L11</t>
  </si>
  <si>
    <t>UKONČENÍ DVOU AŽ PĚTIŽÍLOVÉHO KABELU V ROZVADĚČI NEBO NA PŘÍSTROJI DO 2,5 MM2</t>
  </si>
  <si>
    <t>ukončení kabelu 3x1,5</t>
  </si>
  <si>
    <t>2*8 = 16,000 [A]</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</si>
  <si>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</si>
  <si>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</si>
  <si>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</si>
  <si>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kabel 5x4</t>
  </si>
  <si>
    <t>742L22</t>
  </si>
  <si>
    <t>UKONČENÍ DVOU AŽ PĚTIŽÍLOVÉHO KABELU KABELOVOU SPOJKOU OD 4 DO 16 MM2</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</si>
  <si>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</si>
  <si>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</si>
  <si>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</si>
  <si>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743552</t>
  </si>
  <si>
    <t>SVÍTIDLO VENKOVNÍ VŠEOBECNÉ LED, MIN. IP 44, PŘES 10 DO 25 W</t>
  </si>
  <si>
    <t>pro osvětlení plavebních znaků
dodávka a montáž</t>
  </si>
  <si>
    <t>1. Položka obsahuje:
 – zdroj a veškeré příslušenství
 – technický popis viz. projektová dokumentace
2. Položka neobsahuje:
 X
3. Způsob měření:
Udává se počet kusů kompletní konstrukce nebo práce.</t>
  </si>
  <si>
    <t>743Z34</t>
  </si>
  <si>
    <t>DEMONTÁŽ NÁSTĚNNÉHO, PŘISAZENÉHO NEBO ZÁVĚSNÉHO SVÍTIDLA</t>
  </si>
  <si>
    <t>včetně odvozu a likvidace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</si>
  <si>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</si>
  <si>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747212</t>
  </si>
  <si>
    <t>CELKOVÁ PROHLÍDKA, ZKOUŠENÍ, MĚŘENÍ A VYHOTOVENÍ VÝCHOZÍ REVIZNÍ ZPRÁVY, PRO OBJEM IN PŘES 100 DO 500 TIS. KČ</t>
  </si>
  <si>
    <t>kompletní el. revize celého SO, bez ohledu na IN a MTŽ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</si>
  <si>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</si>
  <si>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87627</t>
  </si>
  <si>
    <t>CHRÁNIČKY Z TRUB PLASTOVÝCH DN DO 100MM</t>
  </si>
  <si>
    <t>chránička dvouplášťová 110/94, včetněu těsnění a protahovacého drátu</t>
  </si>
  <si>
    <t>2*7*1,1 = 15,400 [A]</t>
  </si>
  <si>
    <t>899524</t>
  </si>
  <si>
    <t>OBETONOVÁNÍ POTRUBÍ Z PROSTÉHO BETONU DO C25/30</t>
  </si>
  <si>
    <t>0,6*0,2*7 = 0,840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</si>
  <si>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</si>
  <si>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0,35*0,2*30 = 2,100 [A]_x000d_
 0,6*0,25*23 = 3,450 [B]_x000d_
Mezisoučet = 5,550 [C]</t>
  </si>
  <si>
    <t>0,35*0,8*30 = 8,400 [A]_x000d_
 0,6*1,2*23 = 16,560 [B]_x000d_
Mezisoučet = 24,960 [C]</t>
  </si>
  <si>
    <t>0,35*(0,8-0,2)*30 = 6,300 [A]_x000d_
 0,6*(1,2-0,25)*23 = 13,110 [B]</t>
  </si>
  <si>
    <t>0,35*0,2*30 = 2,100 [A]</t>
  </si>
  <si>
    <t>0,6*0,05*23 = 0,690 [A]</t>
  </si>
  <si>
    <t>702331</t>
  </si>
  <si>
    <t>ZAKRYTÍ KABELŮ PLASTOVOU DESKOU/PÁSEM ŠÍŘKY DO 20 CM</t>
  </si>
  <si>
    <t>1. Položka obsahuje:
 – dodávku a montáž desky
 – přípravu podkladu pro osazení
2. Položka neobsahuje:
 X
3. Způsob měření:
Měří se metr délkový.</t>
  </si>
  <si>
    <t>pásek FeZn 30/4 mm
včetně svorek a PKO</t>
  </si>
  <si>
    <t>75I211</t>
  </si>
  <si>
    <t>KABEL ZEMNÍ DVOUPLÁŠŤOVÝ BEZ PANCÍŘE PRŮMĚRU ŽÍLY 0,6 MM DO 5XN</t>
  </si>
  <si>
    <t>KMČTYŘKA</t>
  </si>
  <si>
    <t>LI2YCYV 2x2x0,5
dodávka a montáž</t>
  </si>
  <si>
    <t>2*(175+170)*1/1000 = 0,690 [A]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</si>
  <si>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</si>
  <si>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75I21Y</t>
  </si>
  <si>
    <t>KABEL ZEMNÍ DVOUPLÁŠŤOVÝ BEZ PANCÍŘE PRŮMĚRU ŽÍLY 0,6 MM - DEMONTÁŽ</t>
  </si>
  <si>
    <t>stávající i provizorní, včetně odvozu a likvidace,
včetně chrániček</t>
  </si>
  <si>
    <t>provizorní 2*175 = 350,000 [A]_x000d_
stávající 2*200 = 400,000 [B]_x000d_
Mezisoučet = 750,000 [C]</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</si>
  <si>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</si>
  <si>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75IH11</t>
  </si>
  <si>
    <t>UKONČENÍ KABELU CELOPLASTOVÉHO BEZ PANCÍŘE DO 40 ŽIL</t>
  </si>
  <si>
    <t>v technologickém objektu</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</si>
  <si>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</si>
  <si>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75II11</t>
  </si>
  <si>
    <t>SPOJKA PRO CELOPLASTOVÉ KABELY BEZ PANCÍŘE DO 100 ŽIL - DODÁVKA</t>
  </si>
  <si>
    <t>2+2+2 = 6,000 [A]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</si>
  <si>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</si>
  <si>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</si>
  <si>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</si>
  <si>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</si>
  <si>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75II1Y</t>
  </si>
  <si>
    <t>SPOJKA PRO CELOPLASTOVÉ KABELY BEZ PANCÍŘE - DEMONTÁŽ</t>
  </si>
  <si>
    <t>2+2 = 4,000 [A]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</si>
  <si>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</si>
  <si>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75IJ12</t>
  </si>
  <si>
    <t>MĚŘENÍ JEDNOSMĚRNÉ NA SDĚLOVACÍM KABELU</t>
  </si>
  <si>
    <t>2*4 = 8,000 [A]</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</si>
  <si>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</si>
  <si>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a</t>
  </si>
  <si>
    <t>UV stabilní chránička pro provizorní vedení kabelů
dodávka, montáž, demontáž</t>
  </si>
  <si>
    <t>170 = 170,000 [A]</t>
  </si>
  <si>
    <t>b</t>
  </si>
  <si>
    <t>chránička 110/94, včetně protahovacího drátu
dodávka a montáž</t>
  </si>
  <si>
    <t>2*30 = 60,000 [A]</t>
  </si>
  <si>
    <t>0,6*0,2*23 = 2,760 [A]</t>
  </si>
  <si>
    <t>Založení trávníku ve svahu</t>
  </si>
  <si>
    <t>odměřeno ze situace 654,0 = 654,000 [A]</t>
  </si>
  <si>
    <t>Založení trávníku v rovině</t>
  </si>
  <si>
    <t>odměřeno ze situace 284,0 = 284,000 [A]</t>
  </si>
  <si>
    <t>18245</t>
  </si>
  <si>
    <t>ZALOŽENÍ TRÁVNÍKU ZATRAVŇOVACÍ TEXTILIÍ (ROHOŽÍ)</t>
  </si>
  <si>
    <t>Přírodní kokosová rohož vč. spon nebo dřevěných kolíků</t>
  </si>
  <si>
    <t>odměřeno ze situace 963,0 = 963,000 [A]</t>
  </si>
  <si>
    <t>Položka zahrnuje
- dodání a položení předepsané zatravňovací textilie bez ohledu na sklon terénu, zalévání, první pokosení
Položka nezahrnuje:
- x</t>
  </si>
  <si>
    <t>18461</t>
  </si>
  <si>
    <t>MULČOVÁNÍ</t>
  </si>
  <si>
    <t>Namulčovaná vrstva štěpky v tl. 0,1 m</t>
  </si>
  <si>
    <t>odměřeno ze situace 936,0 = 936,000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</si>
  <si>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</si>
  <si>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184C1</t>
  </si>
  <si>
    <t>VYSAZOVÁNÍ KEŘŮ JEHLIČNATÝCH S BALEM VČETNĚ VÝKOPU JAMKY</t>
  </si>
  <si>
    <t>Výsadba solitérních vzrůstných keřů ve svahu</t>
  </si>
  <si>
    <t>38,0 = 38,000 [A]</t>
  </si>
  <si>
    <t xml:space="preserve">Položka zahrnuje:
- dodávku projektem předepsaných  keřů
- hloubení jamek (min. rozměry pro keře 30/30/30cm) s event. výměnou půdy, s hnojením anorganickým hnojivem a přídavkem organického hnojiva min. 2kg pro keře, 
- zálivku
- kůly a pod.
- položka zahrnuje veškerý materiál, výrobky a polotovary, včetně mimostaveništní a vnitrostaveništní dopravy (rovněž přesuny), včetně naložení a složení, případně s uložením
Položka nezahrnuje:
- x</t>
  </si>
  <si>
    <t>Výsadba keřových skupin ve svahu (m2)</t>
  </si>
  <si>
    <t>18510</t>
  </si>
  <si>
    <t>BIOLOGICKÁ REKULTIVACE DVOULETÁ</t>
  </si>
  <si>
    <t>Péče o dřevinnou výsadbu 2 roky</t>
  </si>
  <si>
    <t>Položka zahrnuje
- veškerý materiál, výrobky a polotovary, včetně mimostaveništní a vnitrostaveništní dopravy (rovněž přesuny), včetně naložení a složení, případně s uložením
Položka nezahrnuje:
- x</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</si>
</sst>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0">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7" applyFill="1" applyBorder="1">
      <alignment horizontal="left" vertical="center" wrapText="1"/>
    </xf>
    <xf numFmtId="0" fontId="6" fillId="2" borderId="0" xfId="7" applyFill="1" applyBorder="1" applyAlignment="1">
      <alignment horizontal="right" vertical="center" wrapText="1"/>
    </xf>
    <xf numFmtId="0" fontId="0" fillId="2" borderId="0" xfId="0" applyFill="1" applyBorder="1" applyAlignment="1">
      <alignment horizontal="right"/>
    </xf>
    <xf numFmtId="0" fontId="6" fillId="2" borderId="0" xfId="7"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StavbaRozpocetHeaderStyle" xfId="7"/>
    <cellStyle name="NadpisStrukturyStyle" xfId="8"/>
    <cellStyle name="StavebniDilStyle" xfId="9"/>
    <cellStyle name="NormalBold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theme" Target="theme/theme1.xml" /><Relationship Id="rId18" Type="http://schemas.openxmlformats.org/officeDocument/2006/relationships/calcChain" Target="calcChain.xml" /><Relationship Id="rId1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5"/>
  <cols>
    <col min="1" max="1" width="8.179688" bestFit="1" customWidth="1"/>
    <col min="2" max="2" width="123.7266" customWidth="1"/>
    <col min="3" max="3" width="18.54297" customWidth="1"/>
    <col min="4" max="4" width="18.54297" customWidth="1"/>
    <col min="5" max="5" width="18.54297" customWidth="1"/>
  </cols>
  <sheetData>
    <row r="1">
      <c r="A1" s="1" t="s">
        <v>0</v>
      </c>
      <c r="B1" s="2" t="s">
        <v>1</v>
      </c>
      <c r="C1" s="3"/>
      <c r="D1" s="3"/>
      <c r="E1" s="3"/>
    </row>
    <row r="2">
      <c r="A2" s="1"/>
      <c r="B2" s="4" t="s">
        <v>2</v>
      </c>
      <c r="C2" s="3"/>
      <c r="D2" s="3"/>
      <c r="E2" s="3"/>
    </row>
    <row r="3">
      <c r="A3" s="3"/>
      <c r="B3" s="3"/>
      <c r="C3" s="3"/>
      <c r="D3" s="3"/>
      <c r="E3" s="3"/>
    </row>
    <row r="4" ht="20">
      <c r="A4" s="3"/>
      <c r="B4" s="4" t="s">
        <v>3</v>
      </c>
      <c r="C4" s="3"/>
      <c r="D4" s="3"/>
      <c r="E4" s="3"/>
    </row>
    <row r="5">
      <c r="A5" s="3"/>
      <c r="B5" s="3"/>
      <c r="C5" s="3"/>
      <c r="D5" s="3"/>
      <c r="E5" s="3"/>
    </row>
    <row r="6">
      <c r="A6" s="3"/>
      <c r="B6" s="5" t="s">
        <v>4</v>
      </c>
      <c r="C6" s="6">
        <f>SUM(C10:C23)</f>
        <v>0</v>
      </c>
      <c r="D6" s="3"/>
      <c r="E6" s="3"/>
    </row>
    <row r="7">
      <c r="A7" s="3"/>
      <c r="B7" s="5" t="s">
        <v>5</v>
      </c>
      <c r="C7" s="6">
        <f>SUM(E10:E23)</f>
        <v>0</v>
      </c>
      <c r="D7" s="3"/>
      <c r="E7" s="3"/>
    </row>
    <row r="8">
      <c r="A8" s="3"/>
      <c r="B8" s="3"/>
      <c r="C8" s="3"/>
      <c r="D8" s="3"/>
      <c r="E8" s="3"/>
    </row>
    <row r="9">
      <c r="A9" s="7" t="s">
        <v>6</v>
      </c>
      <c r="B9" s="7" t="s">
        <v>7</v>
      </c>
      <c r="C9" s="7" t="s">
        <v>8</v>
      </c>
      <c r="D9" s="7" t="s">
        <v>9</v>
      </c>
      <c r="E9" s="7" t="s">
        <v>10</v>
      </c>
    </row>
    <row r="10">
      <c r="A10" s="8" t="s">
        <v>11</v>
      </c>
      <c r="B10" s="8" t="s">
        <v>12</v>
      </c>
      <c r="C10" s="9">
        <f>'SO 000'!I3</f>
        <v>0</v>
      </c>
      <c r="D10" s="9">
        <f>SUMIFS('SO 000'!O:O,'SO 000'!A:A,"P")</f>
        <v>0</v>
      </c>
      <c r="E10" s="9">
        <f>C10+D10</f>
        <v>0</v>
      </c>
    </row>
    <row r="11">
      <c r="A11" s="8" t="s">
        <v>13</v>
      </c>
      <c r="B11" s="8" t="s">
        <v>14</v>
      </c>
      <c r="C11" s="9">
        <f>'SO 020'!I3</f>
        <v>0</v>
      </c>
      <c r="D11" s="9">
        <f>SUMIFS('SO 020'!O:O,'SO 020'!A:A,"P")</f>
        <v>0</v>
      </c>
      <c r="E11" s="9">
        <f>C11+D11</f>
        <v>0</v>
      </c>
    </row>
    <row r="12">
      <c r="A12" s="8" t="s">
        <v>15</v>
      </c>
      <c r="B12" s="8" t="s">
        <v>16</v>
      </c>
      <c r="C12" s="9">
        <f>'SO 101'!I3</f>
        <v>0</v>
      </c>
      <c r="D12" s="9">
        <f>SUMIFS('SO 101'!O:O,'SO 101'!A:A,"P")</f>
        <v>0</v>
      </c>
      <c r="E12" s="9">
        <f>C12+D12</f>
        <v>0</v>
      </c>
    </row>
    <row r="13">
      <c r="A13" s="8" t="s">
        <v>17</v>
      </c>
      <c r="B13" s="8" t="s">
        <v>18</v>
      </c>
      <c r="C13" s="9">
        <f>'SO 102'!I3</f>
        <v>0</v>
      </c>
      <c r="D13" s="9">
        <f>SUMIFS('SO 102'!O:O,'SO 102'!A:A,"P")</f>
        <v>0</v>
      </c>
      <c r="E13" s="9">
        <f>C13+D13</f>
        <v>0</v>
      </c>
    </row>
    <row r="14">
      <c r="A14" s="8" t="s">
        <v>19</v>
      </c>
      <c r="B14" s="8" t="s">
        <v>20</v>
      </c>
      <c r="C14" s="9">
        <f>'SO 103'!I3</f>
        <v>0</v>
      </c>
      <c r="D14" s="9">
        <f>SUMIFS('SO 103'!O:O,'SO 103'!A:A,"P")</f>
        <v>0</v>
      </c>
      <c r="E14" s="9">
        <f>C14+D14</f>
        <v>0</v>
      </c>
    </row>
    <row r="15">
      <c r="A15" s="8" t="s">
        <v>21</v>
      </c>
      <c r="B15" s="8" t="s">
        <v>22</v>
      </c>
      <c r="C15" s="9">
        <f>'SO 104'!I3</f>
        <v>0</v>
      </c>
      <c r="D15" s="9">
        <f>SUMIFS('SO 104'!O:O,'SO 104'!A:A,"P")</f>
        <v>0</v>
      </c>
      <c r="E15" s="9">
        <f>C15+D15</f>
        <v>0</v>
      </c>
    </row>
    <row r="16">
      <c r="A16" s="8" t="s">
        <v>23</v>
      </c>
      <c r="B16" s="8" t="s">
        <v>24</v>
      </c>
      <c r="C16" s="9">
        <f>'SO 201'!I3</f>
        <v>0</v>
      </c>
      <c r="D16" s="9">
        <f>SUMIFS('SO 201'!O:O,'SO 201'!A:A,"P")</f>
        <v>0</v>
      </c>
      <c r="E16" s="9">
        <f>C16+D16</f>
        <v>0</v>
      </c>
    </row>
    <row r="17">
      <c r="A17" s="8" t="s">
        <v>25</v>
      </c>
      <c r="B17" s="8" t="s">
        <v>26</v>
      </c>
      <c r="C17" s="9">
        <f>'SO 251'!I3</f>
        <v>0</v>
      </c>
      <c r="D17" s="9">
        <f>SUMIFS('SO 251'!O:O,'SO 251'!A:A,"P")</f>
        <v>0</v>
      </c>
      <c r="E17" s="9">
        <f>C17+D17</f>
        <v>0</v>
      </c>
    </row>
    <row r="18">
      <c r="A18" s="8" t="s">
        <v>27</v>
      </c>
      <c r="B18" s="8" t="s">
        <v>28</v>
      </c>
      <c r="C18" s="9">
        <f>'SO 252a'!I3</f>
        <v>0</v>
      </c>
      <c r="D18" s="9">
        <f>SUMIFS('SO 252a'!O:O,'SO 252a'!A:A,"P")</f>
        <v>0</v>
      </c>
      <c r="E18" s="9">
        <f>C18+D18</f>
        <v>0</v>
      </c>
    </row>
    <row r="19">
      <c r="A19" s="8" t="s">
        <v>29</v>
      </c>
      <c r="B19" s="8" t="s">
        <v>30</v>
      </c>
      <c r="C19" s="9">
        <f>'SO 252b'!I3</f>
        <v>0</v>
      </c>
      <c r="D19" s="9">
        <f>SUMIFS('SO 252b'!O:O,'SO 252b'!A:A,"P")</f>
        <v>0</v>
      </c>
      <c r="E19" s="9">
        <f>C19+D19</f>
        <v>0</v>
      </c>
    </row>
    <row r="20">
      <c r="A20" s="8" t="s">
        <v>31</v>
      </c>
      <c r="B20" s="8" t="s">
        <v>32</v>
      </c>
      <c r="C20" s="9">
        <f>'SO 253'!I3</f>
        <v>0</v>
      </c>
      <c r="D20" s="9">
        <f>SUMIFS('SO 253'!O:O,'SO 253'!A:A,"P")</f>
        <v>0</v>
      </c>
      <c r="E20" s="9">
        <f>C20+D20</f>
        <v>0</v>
      </c>
    </row>
    <row r="21">
      <c r="A21" s="8" t="s">
        <v>33</v>
      </c>
      <c r="B21" s="8" t="s">
        <v>34</v>
      </c>
      <c r="C21" s="9">
        <f>'SO 420'!I3</f>
        <v>0</v>
      </c>
      <c r="D21" s="9">
        <f>SUMIFS('SO 420'!O:O,'SO 420'!A:A,"P")</f>
        <v>0</v>
      </c>
      <c r="E21" s="9">
        <f>C21+D21</f>
        <v>0</v>
      </c>
    </row>
    <row r="22">
      <c r="A22" s="8" t="s">
        <v>35</v>
      </c>
      <c r="B22" s="8" t="s">
        <v>36</v>
      </c>
      <c r="C22" s="9">
        <f>'SO 452'!I3</f>
        <v>0</v>
      </c>
      <c r="D22" s="9">
        <f>SUMIFS('SO 452'!O:O,'SO 452'!A:A,"P")</f>
        <v>0</v>
      </c>
      <c r="E22" s="9">
        <f>C22+D22</f>
        <v>0</v>
      </c>
    </row>
    <row r="23">
      <c r="A23" s="8" t="s">
        <v>37</v>
      </c>
      <c r="B23" s="8" t="s">
        <v>38</v>
      </c>
      <c r="C23" s="9">
        <f>'SO 801'!I3</f>
        <v>0</v>
      </c>
      <c r="D23" s="9">
        <f>SUMIFS('SO 801'!O:O,'SO 801'!A:A,"P")</f>
        <v>0</v>
      </c>
      <c r="E23" s="9">
        <f>C23+D23</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27</v>
      </c>
      <c r="I3" s="23">
        <f>SUMIFS(I8:I85,A8:A85,"SD")</f>
        <v>0</v>
      </c>
      <c r="J3" s="17"/>
      <c r="O3">
        <v>0</v>
      </c>
      <c r="P3">
        <v>2</v>
      </c>
    </row>
    <row r="4">
      <c r="A4" s="3" t="s">
        <v>44</v>
      </c>
      <c r="B4" s="18" t="s">
        <v>45</v>
      </c>
      <c r="C4" s="19" t="s">
        <v>27</v>
      </c>
      <c r="D4" s="20"/>
      <c r="E4" s="21" t="s">
        <v>28</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58</v>
      </c>
      <c r="D8" s="32"/>
      <c r="E8" s="29" t="s">
        <v>59</v>
      </c>
      <c r="F8" s="32"/>
      <c r="G8" s="32"/>
      <c r="H8" s="32"/>
      <c r="I8" s="33">
        <f>SUMIFS(I9:I20,A9:A20,"P")</f>
        <v>0</v>
      </c>
      <c r="J8" s="34"/>
    </row>
    <row r="9">
      <c r="A9" s="35" t="s">
        <v>60</v>
      </c>
      <c r="B9" s="35">
        <v>1</v>
      </c>
      <c r="C9" s="36" t="s">
        <v>211</v>
      </c>
      <c r="D9" s="35" t="s">
        <v>62</v>
      </c>
      <c r="E9" s="37" t="s">
        <v>212</v>
      </c>
      <c r="F9" s="38" t="s">
        <v>159</v>
      </c>
      <c r="G9" s="39">
        <v>70.850999999999999</v>
      </c>
      <c r="H9" s="40">
        <v>0</v>
      </c>
      <c r="I9" s="40">
        <f>ROUND(G9*H9,P4)</f>
        <v>0</v>
      </c>
      <c r="J9" s="35"/>
      <c r="O9" s="41">
        <f>I9*0.21</f>
        <v>0</v>
      </c>
      <c r="P9">
        <v>3</v>
      </c>
    </row>
    <row r="10">
      <c r="A10" s="35" t="s">
        <v>65</v>
      </c>
      <c r="B10" s="42"/>
      <c r="C10" s="43"/>
      <c r="D10" s="43"/>
      <c r="E10" s="49" t="s">
        <v>62</v>
      </c>
      <c r="F10" s="43"/>
      <c r="G10" s="43"/>
      <c r="H10" s="43"/>
      <c r="I10" s="43"/>
      <c r="J10" s="44"/>
    </row>
    <row r="11">
      <c r="A11" s="35" t="s">
        <v>67</v>
      </c>
      <c r="B11" s="42"/>
      <c r="C11" s="43"/>
      <c r="D11" s="43"/>
      <c r="E11" s="45" t="s">
        <v>886</v>
      </c>
      <c r="F11" s="43"/>
      <c r="G11" s="43"/>
      <c r="H11" s="43"/>
      <c r="I11" s="43"/>
      <c r="J11" s="44"/>
    </row>
    <row r="12" ht="72.5">
      <c r="A12" s="35" t="s">
        <v>69</v>
      </c>
      <c r="B12" s="42"/>
      <c r="C12" s="43"/>
      <c r="D12" s="43"/>
      <c r="E12" s="37" t="s">
        <v>215</v>
      </c>
      <c r="F12" s="43"/>
      <c r="G12" s="43"/>
      <c r="H12" s="43"/>
      <c r="I12" s="43"/>
      <c r="J12" s="44"/>
    </row>
    <row r="13" ht="29">
      <c r="A13" s="35" t="s">
        <v>60</v>
      </c>
      <c r="B13" s="35">
        <v>2</v>
      </c>
      <c r="C13" s="36" t="s">
        <v>573</v>
      </c>
      <c r="D13" s="35" t="s">
        <v>62</v>
      </c>
      <c r="E13" s="37" t="s">
        <v>574</v>
      </c>
      <c r="F13" s="38" t="s">
        <v>575</v>
      </c>
      <c r="G13" s="39">
        <v>45.116</v>
      </c>
      <c r="H13" s="40">
        <v>0</v>
      </c>
      <c r="I13" s="40">
        <f>ROUND(G13*H13,P4)</f>
        <v>0</v>
      </c>
      <c r="J13" s="35"/>
      <c r="O13" s="41">
        <f>I13*0.21</f>
        <v>0</v>
      </c>
      <c r="P13">
        <v>3</v>
      </c>
    </row>
    <row r="14">
      <c r="A14" s="35" t="s">
        <v>65</v>
      </c>
      <c r="B14" s="42"/>
      <c r="C14" s="43"/>
      <c r="D14" s="43"/>
      <c r="E14" s="49" t="s">
        <v>62</v>
      </c>
      <c r="F14" s="43"/>
      <c r="G14" s="43"/>
      <c r="H14" s="43"/>
      <c r="I14" s="43"/>
      <c r="J14" s="44"/>
    </row>
    <row r="15">
      <c r="A15" s="35" t="s">
        <v>67</v>
      </c>
      <c r="B15" s="42"/>
      <c r="C15" s="43"/>
      <c r="D15" s="43"/>
      <c r="E15" s="45" t="s">
        <v>887</v>
      </c>
      <c r="F15" s="43"/>
      <c r="G15" s="43"/>
      <c r="H15" s="43"/>
      <c r="I15" s="43"/>
      <c r="J15" s="44"/>
    </row>
    <row r="16" ht="159.5">
      <c r="A16" s="35" t="s">
        <v>69</v>
      </c>
      <c r="B16" s="42"/>
      <c r="C16" s="43"/>
      <c r="D16" s="43"/>
      <c r="E16" s="37" t="s">
        <v>577</v>
      </c>
      <c r="F16" s="43"/>
      <c r="G16" s="43"/>
      <c r="H16" s="43"/>
      <c r="I16" s="43"/>
      <c r="J16" s="44"/>
    </row>
    <row r="17" ht="29">
      <c r="A17" s="35" t="s">
        <v>60</v>
      </c>
      <c r="B17" s="35">
        <v>3</v>
      </c>
      <c r="C17" s="36" t="s">
        <v>888</v>
      </c>
      <c r="D17" s="35" t="s">
        <v>62</v>
      </c>
      <c r="E17" s="37" t="s">
        <v>889</v>
      </c>
      <c r="F17" s="38" t="s">
        <v>575</v>
      </c>
      <c r="G17" s="39">
        <v>25.734999999999999</v>
      </c>
      <c r="H17" s="40">
        <v>0</v>
      </c>
      <c r="I17" s="40">
        <f>ROUND(G17*H17,P4)</f>
        <v>0</v>
      </c>
      <c r="J17" s="35"/>
      <c r="O17" s="41">
        <f>I17*0.21</f>
        <v>0</v>
      </c>
      <c r="P17">
        <v>3</v>
      </c>
    </row>
    <row r="18">
      <c r="A18" s="35" t="s">
        <v>65</v>
      </c>
      <c r="B18" s="42"/>
      <c r="C18" s="43"/>
      <c r="D18" s="43"/>
      <c r="E18" s="49" t="s">
        <v>62</v>
      </c>
      <c r="F18" s="43"/>
      <c r="G18" s="43"/>
      <c r="H18" s="43"/>
      <c r="I18" s="43"/>
      <c r="J18" s="44"/>
    </row>
    <row r="19">
      <c r="A19" s="35" t="s">
        <v>67</v>
      </c>
      <c r="B19" s="42"/>
      <c r="C19" s="43"/>
      <c r="D19" s="43"/>
      <c r="E19" s="45" t="s">
        <v>890</v>
      </c>
      <c r="F19" s="43"/>
      <c r="G19" s="43"/>
      <c r="H19" s="43"/>
      <c r="I19" s="43"/>
      <c r="J19" s="44"/>
    </row>
    <row r="20" ht="159.5">
      <c r="A20" s="35" t="s">
        <v>69</v>
      </c>
      <c r="B20" s="42"/>
      <c r="C20" s="43"/>
      <c r="D20" s="43"/>
      <c r="E20" s="37" t="s">
        <v>577</v>
      </c>
      <c r="F20" s="43"/>
      <c r="G20" s="43"/>
      <c r="H20" s="43"/>
      <c r="I20" s="43"/>
      <c r="J20" s="44"/>
    </row>
    <row r="21">
      <c r="A21" s="29" t="s">
        <v>57</v>
      </c>
      <c r="B21" s="30"/>
      <c r="C21" s="31" t="s">
        <v>121</v>
      </c>
      <c r="D21" s="32"/>
      <c r="E21" s="29" t="s">
        <v>122</v>
      </c>
      <c r="F21" s="32"/>
      <c r="G21" s="32"/>
      <c r="H21" s="32"/>
      <c r="I21" s="33">
        <f>SUMIFS(I22:I29,A22:A29,"P")</f>
        <v>0</v>
      </c>
      <c r="J21" s="34"/>
    </row>
    <row r="22">
      <c r="A22" s="35" t="s">
        <v>60</v>
      </c>
      <c r="B22" s="35">
        <v>4</v>
      </c>
      <c r="C22" s="36" t="s">
        <v>609</v>
      </c>
      <c r="D22" s="35" t="s">
        <v>62</v>
      </c>
      <c r="E22" s="37" t="s">
        <v>610</v>
      </c>
      <c r="F22" s="38" t="s">
        <v>159</v>
      </c>
      <c r="G22" s="39">
        <v>70.850999999999999</v>
      </c>
      <c r="H22" s="40">
        <v>0</v>
      </c>
      <c r="I22" s="40">
        <f>ROUND(G22*H22,P4)</f>
        <v>0</v>
      </c>
      <c r="J22" s="35"/>
      <c r="O22" s="41">
        <f>I22*0.21</f>
        <v>0</v>
      </c>
      <c r="P22">
        <v>3</v>
      </c>
    </row>
    <row r="23">
      <c r="A23" s="35" t="s">
        <v>65</v>
      </c>
      <c r="B23" s="42"/>
      <c r="C23" s="43"/>
      <c r="D23" s="43"/>
      <c r="E23" s="49" t="s">
        <v>62</v>
      </c>
      <c r="F23" s="43"/>
      <c r="G23" s="43"/>
      <c r="H23" s="43"/>
      <c r="I23" s="43"/>
      <c r="J23" s="44"/>
    </row>
    <row r="24">
      <c r="A24" s="35" t="s">
        <v>67</v>
      </c>
      <c r="B24" s="42"/>
      <c r="C24" s="43"/>
      <c r="D24" s="43"/>
      <c r="E24" s="45" t="s">
        <v>891</v>
      </c>
      <c r="F24" s="43"/>
      <c r="G24" s="43"/>
      <c r="H24" s="43"/>
      <c r="I24" s="43"/>
      <c r="J24" s="44"/>
    </row>
    <row r="25" ht="391.5">
      <c r="A25" s="35" t="s">
        <v>69</v>
      </c>
      <c r="B25" s="42"/>
      <c r="C25" s="43"/>
      <c r="D25" s="43"/>
      <c r="E25" s="37" t="s">
        <v>251</v>
      </c>
      <c r="F25" s="43"/>
      <c r="G25" s="43"/>
      <c r="H25" s="43"/>
      <c r="I25" s="43"/>
      <c r="J25" s="44"/>
    </row>
    <row r="26">
      <c r="A26" s="35" t="s">
        <v>60</v>
      </c>
      <c r="B26" s="35">
        <v>5</v>
      </c>
      <c r="C26" s="36" t="s">
        <v>257</v>
      </c>
      <c r="D26" s="35" t="s">
        <v>62</v>
      </c>
      <c r="E26" s="37" t="s">
        <v>258</v>
      </c>
      <c r="F26" s="38" t="s">
        <v>159</v>
      </c>
      <c r="G26" s="39">
        <v>70.850999999999999</v>
      </c>
      <c r="H26" s="40">
        <v>0</v>
      </c>
      <c r="I26" s="40">
        <f>ROUND(G26*H26,P4)</f>
        <v>0</v>
      </c>
      <c r="J26" s="35"/>
      <c r="O26" s="41">
        <f>I26*0.21</f>
        <v>0</v>
      </c>
      <c r="P26">
        <v>3</v>
      </c>
    </row>
    <row r="27">
      <c r="A27" s="35" t="s">
        <v>65</v>
      </c>
      <c r="B27" s="42"/>
      <c r="C27" s="43"/>
      <c r="D27" s="43"/>
      <c r="E27" s="49" t="s">
        <v>62</v>
      </c>
      <c r="F27" s="43"/>
      <c r="G27" s="43"/>
      <c r="H27" s="43"/>
      <c r="I27" s="43"/>
      <c r="J27" s="44"/>
    </row>
    <row r="28" ht="101.5">
      <c r="A28" s="35" t="s">
        <v>67</v>
      </c>
      <c r="B28" s="42"/>
      <c r="C28" s="43"/>
      <c r="D28" s="43"/>
      <c r="E28" s="45" t="s">
        <v>892</v>
      </c>
      <c r="F28" s="43"/>
      <c r="G28" s="43"/>
      <c r="H28" s="43"/>
      <c r="I28" s="43"/>
      <c r="J28" s="44"/>
    </row>
    <row r="29" ht="261">
      <c r="A29" s="35" t="s">
        <v>69</v>
      </c>
      <c r="B29" s="42"/>
      <c r="C29" s="43"/>
      <c r="D29" s="43"/>
      <c r="E29" s="37" t="s">
        <v>260</v>
      </c>
      <c r="F29" s="43"/>
      <c r="G29" s="43"/>
      <c r="H29" s="43"/>
      <c r="I29" s="43"/>
      <c r="J29" s="44"/>
    </row>
    <row r="30">
      <c r="A30" s="29" t="s">
        <v>57</v>
      </c>
      <c r="B30" s="30"/>
      <c r="C30" s="31" t="s">
        <v>286</v>
      </c>
      <c r="D30" s="32"/>
      <c r="E30" s="29" t="s">
        <v>287</v>
      </c>
      <c r="F30" s="32"/>
      <c r="G30" s="32"/>
      <c r="H30" s="32"/>
      <c r="I30" s="33">
        <f>SUMIFS(I31:I62,A31:A62,"P")</f>
        <v>0</v>
      </c>
      <c r="J30" s="34"/>
    </row>
    <row r="31">
      <c r="A31" s="35" t="s">
        <v>60</v>
      </c>
      <c r="B31" s="35">
        <v>6</v>
      </c>
      <c r="C31" s="36" t="s">
        <v>860</v>
      </c>
      <c r="D31" s="35" t="s">
        <v>62</v>
      </c>
      <c r="E31" s="37" t="s">
        <v>861</v>
      </c>
      <c r="F31" s="38" t="s">
        <v>125</v>
      </c>
      <c r="G31" s="39">
        <v>440.89999999999998</v>
      </c>
      <c r="H31" s="40">
        <v>0</v>
      </c>
      <c r="I31" s="40">
        <f>ROUND(G31*H31,P4)</f>
        <v>0</v>
      </c>
      <c r="J31" s="35"/>
      <c r="O31" s="41">
        <f>I31*0.21</f>
        <v>0</v>
      </c>
      <c r="P31">
        <v>3</v>
      </c>
    </row>
    <row r="32">
      <c r="A32" s="35" t="s">
        <v>65</v>
      </c>
      <c r="B32" s="42"/>
      <c r="C32" s="43"/>
      <c r="D32" s="43"/>
      <c r="E32" s="37" t="s">
        <v>862</v>
      </c>
      <c r="F32" s="43"/>
      <c r="G32" s="43"/>
      <c r="H32" s="43"/>
      <c r="I32" s="43"/>
      <c r="J32" s="44"/>
    </row>
    <row r="33" ht="246.5">
      <c r="A33" s="35" t="s">
        <v>67</v>
      </c>
      <c r="B33" s="42"/>
      <c r="C33" s="43"/>
      <c r="D33" s="43"/>
      <c r="E33" s="45" t="s">
        <v>893</v>
      </c>
      <c r="F33" s="43"/>
      <c r="G33" s="43"/>
      <c r="H33" s="43"/>
      <c r="I33" s="43"/>
      <c r="J33" s="44"/>
    </row>
    <row r="34" ht="145">
      <c r="A34" s="35" t="s">
        <v>69</v>
      </c>
      <c r="B34" s="42"/>
      <c r="C34" s="43"/>
      <c r="D34" s="43"/>
      <c r="E34" s="37" t="s">
        <v>864</v>
      </c>
      <c r="F34" s="43"/>
      <c r="G34" s="43"/>
      <c r="H34" s="43"/>
      <c r="I34" s="43"/>
      <c r="J34" s="44"/>
    </row>
    <row r="35">
      <c r="A35" s="35" t="s">
        <v>60</v>
      </c>
      <c r="B35" s="35">
        <v>7</v>
      </c>
      <c r="C35" s="36" t="s">
        <v>894</v>
      </c>
      <c r="D35" s="35" t="s">
        <v>62</v>
      </c>
      <c r="E35" s="37" t="s">
        <v>895</v>
      </c>
      <c r="F35" s="38" t="s">
        <v>575</v>
      </c>
      <c r="G35" s="39">
        <v>43.32</v>
      </c>
      <c r="H35" s="40">
        <v>0</v>
      </c>
      <c r="I35" s="40">
        <f>ROUND(G35*H35,P4)</f>
        <v>0</v>
      </c>
      <c r="J35" s="35"/>
      <c r="O35" s="41">
        <f>I35*0.21</f>
        <v>0</v>
      </c>
      <c r="P35">
        <v>3</v>
      </c>
    </row>
    <row r="36" ht="43.5">
      <c r="A36" s="35" t="s">
        <v>65</v>
      </c>
      <c r="B36" s="42"/>
      <c r="C36" s="43"/>
      <c r="D36" s="43"/>
      <c r="E36" s="37" t="s">
        <v>896</v>
      </c>
      <c r="F36" s="43"/>
      <c r="G36" s="43"/>
      <c r="H36" s="43"/>
      <c r="I36" s="43"/>
      <c r="J36" s="44"/>
    </row>
    <row r="37" ht="43.5">
      <c r="A37" s="35" t="s">
        <v>67</v>
      </c>
      <c r="B37" s="42"/>
      <c r="C37" s="43"/>
      <c r="D37" s="43"/>
      <c r="E37" s="45" t="s">
        <v>897</v>
      </c>
      <c r="F37" s="43"/>
      <c r="G37" s="43"/>
      <c r="H37" s="43"/>
      <c r="I37" s="43"/>
      <c r="J37" s="44"/>
    </row>
    <row r="38" ht="116">
      <c r="A38" s="35" t="s">
        <v>69</v>
      </c>
      <c r="B38" s="42"/>
      <c r="C38" s="43"/>
      <c r="D38" s="43"/>
      <c r="E38" s="37" t="s">
        <v>898</v>
      </c>
      <c r="F38" s="43"/>
      <c r="G38" s="43"/>
      <c r="H38" s="43"/>
      <c r="I38" s="43"/>
      <c r="J38" s="44"/>
    </row>
    <row r="39">
      <c r="A39" s="35" t="s">
        <v>60</v>
      </c>
      <c r="B39" s="35">
        <v>8</v>
      </c>
      <c r="C39" s="36" t="s">
        <v>899</v>
      </c>
      <c r="D39" s="35" t="s">
        <v>62</v>
      </c>
      <c r="E39" s="37" t="s">
        <v>900</v>
      </c>
      <c r="F39" s="38" t="s">
        <v>125</v>
      </c>
      <c r="G39" s="39">
        <v>384</v>
      </c>
      <c r="H39" s="40">
        <v>0</v>
      </c>
      <c r="I39" s="40">
        <f>ROUND(G39*H39,P4)</f>
        <v>0</v>
      </c>
      <c r="J39" s="35"/>
      <c r="O39" s="41">
        <f>I39*0.21</f>
        <v>0</v>
      </c>
      <c r="P39">
        <v>3</v>
      </c>
    </row>
    <row r="40" ht="58">
      <c r="A40" s="35" t="s">
        <v>65</v>
      </c>
      <c r="B40" s="42"/>
      <c r="C40" s="43"/>
      <c r="D40" s="43"/>
      <c r="E40" s="37" t="s">
        <v>901</v>
      </c>
      <c r="F40" s="43"/>
      <c r="G40" s="43"/>
      <c r="H40" s="43"/>
      <c r="I40" s="43"/>
      <c r="J40" s="44"/>
    </row>
    <row r="41" ht="72.5">
      <c r="A41" s="35" t="s">
        <v>67</v>
      </c>
      <c r="B41" s="42"/>
      <c r="C41" s="43"/>
      <c r="D41" s="43"/>
      <c r="E41" s="45" t="s">
        <v>902</v>
      </c>
      <c r="F41" s="43"/>
      <c r="G41" s="43"/>
      <c r="H41" s="43"/>
      <c r="I41" s="43"/>
      <c r="J41" s="44"/>
    </row>
    <row r="42" ht="58">
      <c r="A42" s="35" t="s">
        <v>69</v>
      </c>
      <c r="B42" s="42"/>
      <c r="C42" s="43"/>
      <c r="D42" s="43"/>
      <c r="E42" s="37" t="s">
        <v>903</v>
      </c>
      <c r="F42" s="43"/>
      <c r="G42" s="43"/>
      <c r="H42" s="43"/>
      <c r="I42" s="43"/>
      <c r="J42" s="44"/>
    </row>
    <row r="43" ht="29">
      <c r="A43" s="35" t="s">
        <v>60</v>
      </c>
      <c r="B43" s="35">
        <v>9</v>
      </c>
      <c r="C43" s="36" t="s">
        <v>904</v>
      </c>
      <c r="D43" s="35" t="s">
        <v>62</v>
      </c>
      <c r="E43" s="37" t="s">
        <v>905</v>
      </c>
      <c r="F43" s="38" t="s">
        <v>172</v>
      </c>
      <c r="G43" s="39">
        <v>368</v>
      </c>
      <c r="H43" s="40">
        <v>0</v>
      </c>
      <c r="I43" s="40">
        <f>ROUND(G43*H43,P4)</f>
        <v>0</v>
      </c>
      <c r="J43" s="35"/>
      <c r="O43" s="41">
        <f>I43*0.21</f>
        <v>0</v>
      </c>
      <c r="P43">
        <v>3</v>
      </c>
    </row>
    <row r="44">
      <c r="A44" s="35" t="s">
        <v>65</v>
      </c>
      <c r="B44" s="42"/>
      <c r="C44" s="43"/>
      <c r="D44" s="43"/>
      <c r="E44" s="37" t="s">
        <v>906</v>
      </c>
      <c r="F44" s="43"/>
      <c r="G44" s="43"/>
      <c r="H44" s="43"/>
      <c r="I44" s="43"/>
      <c r="J44" s="44"/>
    </row>
    <row r="45">
      <c r="A45" s="35" t="s">
        <v>67</v>
      </c>
      <c r="B45" s="42"/>
      <c r="C45" s="43"/>
      <c r="D45" s="43"/>
      <c r="E45" s="45" t="s">
        <v>907</v>
      </c>
      <c r="F45" s="43"/>
      <c r="G45" s="43"/>
      <c r="H45" s="43"/>
      <c r="I45" s="43"/>
      <c r="J45" s="44"/>
    </row>
    <row r="46" ht="101.5">
      <c r="A46" s="35" t="s">
        <v>69</v>
      </c>
      <c r="B46" s="42"/>
      <c r="C46" s="43"/>
      <c r="D46" s="43"/>
      <c r="E46" s="37" t="s">
        <v>908</v>
      </c>
      <c r="F46" s="43"/>
      <c r="G46" s="43"/>
      <c r="H46" s="43"/>
      <c r="I46" s="43"/>
      <c r="J46" s="44"/>
    </row>
    <row r="47" ht="29">
      <c r="A47" s="35" t="s">
        <v>60</v>
      </c>
      <c r="B47" s="35">
        <v>10</v>
      </c>
      <c r="C47" s="36" t="s">
        <v>909</v>
      </c>
      <c r="D47" s="35" t="s">
        <v>62</v>
      </c>
      <c r="E47" s="37" t="s">
        <v>910</v>
      </c>
      <c r="F47" s="38" t="s">
        <v>172</v>
      </c>
      <c r="G47" s="39">
        <v>546</v>
      </c>
      <c r="H47" s="40">
        <v>0</v>
      </c>
      <c r="I47" s="40">
        <f>ROUND(G47*H47,P4)</f>
        <v>0</v>
      </c>
      <c r="J47" s="35"/>
      <c r="O47" s="41">
        <f>I47*0.21</f>
        <v>0</v>
      </c>
      <c r="P47">
        <v>3</v>
      </c>
    </row>
    <row r="48" ht="29">
      <c r="A48" s="35" t="s">
        <v>65</v>
      </c>
      <c r="B48" s="42"/>
      <c r="C48" s="43"/>
      <c r="D48" s="43"/>
      <c r="E48" s="37" t="s">
        <v>911</v>
      </c>
      <c r="F48" s="43"/>
      <c r="G48" s="43"/>
      <c r="H48" s="43"/>
      <c r="I48" s="43"/>
      <c r="J48" s="44"/>
    </row>
    <row r="49">
      <c r="A49" s="35" t="s">
        <v>67</v>
      </c>
      <c r="B49" s="42"/>
      <c r="C49" s="43"/>
      <c r="D49" s="43"/>
      <c r="E49" s="45" t="s">
        <v>912</v>
      </c>
      <c r="F49" s="43"/>
      <c r="G49" s="43"/>
      <c r="H49" s="43"/>
      <c r="I49" s="43"/>
      <c r="J49" s="44"/>
    </row>
    <row r="50" ht="101.5">
      <c r="A50" s="35" t="s">
        <v>69</v>
      </c>
      <c r="B50" s="42"/>
      <c r="C50" s="43"/>
      <c r="D50" s="43"/>
      <c r="E50" s="37" t="s">
        <v>908</v>
      </c>
      <c r="F50" s="43"/>
      <c r="G50" s="43"/>
      <c r="H50" s="43"/>
      <c r="I50" s="43"/>
      <c r="J50" s="44"/>
    </row>
    <row r="51" ht="29">
      <c r="A51" s="35" t="s">
        <v>60</v>
      </c>
      <c r="B51" s="35">
        <v>11</v>
      </c>
      <c r="C51" s="36" t="s">
        <v>913</v>
      </c>
      <c r="D51" s="35" t="s">
        <v>62</v>
      </c>
      <c r="E51" s="37" t="s">
        <v>914</v>
      </c>
      <c r="F51" s="38" t="s">
        <v>172</v>
      </c>
      <c r="G51" s="39">
        <v>364</v>
      </c>
      <c r="H51" s="40">
        <v>0</v>
      </c>
      <c r="I51" s="40">
        <f>ROUND(G51*H51,P4)</f>
        <v>0</v>
      </c>
      <c r="J51" s="35"/>
      <c r="O51" s="41">
        <f>I51*0.21</f>
        <v>0</v>
      </c>
      <c r="P51">
        <v>3</v>
      </c>
    </row>
    <row r="52" ht="29">
      <c r="A52" s="35" t="s">
        <v>65</v>
      </c>
      <c r="B52" s="42"/>
      <c r="C52" s="43"/>
      <c r="D52" s="43"/>
      <c r="E52" s="37" t="s">
        <v>915</v>
      </c>
      <c r="F52" s="43"/>
      <c r="G52" s="43"/>
      <c r="H52" s="43"/>
      <c r="I52" s="43"/>
      <c r="J52" s="44"/>
    </row>
    <row r="53">
      <c r="A53" s="35" t="s">
        <v>67</v>
      </c>
      <c r="B53" s="42"/>
      <c r="C53" s="43"/>
      <c r="D53" s="43"/>
      <c r="E53" s="45" t="s">
        <v>916</v>
      </c>
      <c r="F53" s="43"/>
      <c r="G53" s="43"/>
      <c r="H53" s="43"/>
      <c r="I53" s="43"/>
      <c r="J53" s="44"/>
    </row>
    <row r="54" ht="101.5">
      <c r="A54" s="35" t="s">
        <v>69</v>
      </c>
      <c r="B54" s="42"/>
      <c r="C54" s="43"/>
      <c r="D54" s="43"/>
      <c r="E54" s="37" t="s">
        <v>908</v>
      </c>
      <c r="F54" s="43"/>
      <c r="G54" s="43"/>
      <c r="H54" s="43"/>
      <c r="I54" s="43"/>
      <c r="J54" s="44"/>
    </row>
    <row r="55">
      <c r="A55" s="35" t="s">
        <v>60</v>
      </c>
      <c r="B55" s="35">
        <v>12</v>
      </c>
      <c r="C55" s="36" t="s">
        <v>865</v>
      </c>
      <c r="D55" s="35" t="s">
        <v>62</v>
      </c>
      <c r="E55" s="37" t="s">
        <v>866</v>
      </c>
      <c r="F55" s="38" t="s">
        <v>159</v>
      </c>
      <c r="G55" s="39">
        <v>120.93000000000001</v>
      </c>
      <c r="H55" s="40">
        <v>0</v>
      </c>
      <c r="I55" s="40">
        <f>ROUND(G55*H55,P4)</f>
        <v>0</v>
      </c>
      <c r="J55" s="35"/>
      <c r="O55" s="41">
        <f>I55*0.21</f>
        <v>0</v>
      </c>
      <c r="P55">
        <v>3</v>
      </c>
    </row>
    <row r="56" ht="29">
      <c r="A56" s="35" t="s">
        <v>65</v>
      </c>
      <c r="B56" s="42"/>
      <c r="C56" s="43"/>
      <c r="D56" s="43"/>
      <c r="E56" s="37" t="s">
        <v>867</v>
      </c>
      <c r="F56" s="43"/>
      <c r="G56" s="43"/>
      <c r="H56" s="43"/>
      <c r="I56" s="43"/>
      <c r="J56" s="44"/>
    </row>
    <row r="57" ht="203">
      <c r="A57" s="35" t="s">
        <v>67</v>
      </c>
      <c r="B57" s="42"/>
      <c r="C57" s="43"/>
      <c r="D57" s="43"/>
      <c r="E57" s="45" t="s">
        <v>917</v>
      </c>
      <c r="F57" s="43"/>
      <c r="G57" s="43"/>
      <c r="H57" s="43"/>
      <c r="I57" s="43"/>
      <c r="J57" s="44"/>
    </row>
    <row r="58" ht="101.5">
      <c r="A58" s="35" t="s">
        <v>69</v>
      </c>
      <c r="B58" s="42"/>
      <c r="C58" s="43"/>
      <c r="D58" s="43"/>
      <c r="E58" s="37" t="s">
        <v>869</v>
      </c>
      <c r="F58" s="43"/>
      <c r="G58" s="43"/>
      <c r="H58" s="43"/>
      <c r="I58" s="43"/>
      <c r="J58" s="44"/>
    </row>
    <row r="59">
      <c r="A59" s="35" t="s">
        <v>60</v>
      </c>
      <c r="B59" s="35">
        <v>13</v>
      </c>
      <c r="C59" s="36" t="s">
        <v>918</v>
      </c>
      <c r="D59" s="35" t="s">
        <v>62</v>
      </c>
      <c r="E59" s="37" t="s">
        <v>919</v>
      </c>
      <c r="F59" s="38" t="s">
        <v>85</v>
      </c>
      <c r="G59" s="39">
        <v>46</v>
      </c>
      <c r="H59" s="40">
        <v>0</v>
      </c>
      <c r="I59" s="40">
        <f>ROUND(G59*H59,P4)</f>
        <v>0</v>
      </c>
      <c r="J59" s="35"/>
      <c r="O59" s="41">
        <f>I59*0.21</f>
        <v>0</v>
      </c>
      <c r="P59">
        <v>3</v>
      </c>
    </row>
    <row r="60" ht="58">
      <c r="A60" s="35" t="s">
        <v>65</v>
      </c>
      <c r="B60" s="42"/>
      <c r="C60" s="43"/>
      <c r="D60" s="43"/>
      <c r="E60" s="37" t="s">
        <v>920</v>
      </c>
      <c r="F60" s="43"/>
      <c r="G60" s="43"/>
      <c r="H60" s="43"/>
      <c r="I60" s="43"/>
      <c r="J60" s="44"/>
    </row>
    <row r="61" ht="29">
      <c r="A61" s="35" t="s">
        <v>67</v>
      </c>
      <c r="B61" s="42"/>
      <c r="C61" s="43"/>
      <c r="D61" s="43"/>
      <c r="E61" s="45" t="s">
        <v>921</v>
      </c>
      <c r="F61" s="43"/>
      <c r="G61" s="43"/>
      <c r="H61" s="43"/>
      <c r="I61" s="43"/>
      <c r="J61" s="44"/>
    </row>
    <row r="62" ht="72.5">
      <c r="A62" s="35" t="s">
        <v>69</v>
      </c>
      <c r="B62" s="42"/>
      <c r="C62" s="43"/>
      <c r="D62" s="43"/>
      <c r="E62" s="37" t="s">
        <v>922</v>
      </c>
      <c r="F62" s="43"/>
      <c r="G62" s="43"/>
      <c r="H62" s="43"/>
      <c r="I62" s="43"/>
      <c r="J62" s="44"/>
    </row>
    <row r="63">
      <c r="A63" s="29" t="s">
        <v>57</v>
      </c>
      <c r="B63" s="30"/>
      <c r="C63" s="31" t="s">
        <v>667</v>
      </c>
      <c r="D63" s="32"/>
      <c r="E63" s="29" t="s">
        <v>668</v>
      </c>
      <c r="F63" s="32"/>
      <c r="G63" s="32"/>
      <c r="H63" s="32"/>
      <c r="I63" s="33">
        <f>SUMIFS(I64:I67,A64:A67,"P")</f>
        <v>0</v>
      </c>
      <c r="J63" s="34"/>
    </row>
    <row r="64" ht="29">
      <c r="A64" s="35" t="s">
        <v>60</v>
      </c>
      <c r="B64" s="35">
        <v>14</v>
      </c>
      <c r="C64" s="36" t="s">
        <v>870</v>
      </c>
      <c r="D64" s="35" t="s">
        <v>62</v>
      </c>
      <c r="E64" s="37" t="s">
        <v>871</v>
      </c>
      <c r="F64" s="38" t="s">
        <v>159</v>
      </c>
      <c r="G64" s="39">
        <v>546.68399999999997</v>
      </c>
      <c r="H64" s="40">
        <v>0</v>
      </c>
      <c r="I64" s="40">
        <f>ROUND(G64*H64,P4)</f>
        <v>0</v>
      </c>
      <c r="J64" s="35"/>
      <c r="O64" s="41">
        <f>I64*0.21</f>
        <v>0</v>
      </c>
      <c r="P64">
        <v>3</v>
      </c>
    </row>
    <row r="65" ht="29">
      <c r="A65" s="35" t="s">
        <v>65</v>
      </c>
      <c r="B65" s="42"/>
      <c r="C65" s="43"/>
      <c r="D65" s="43"/>
      <c r="E65" s="37" t="s">
        <v>872</v>
      </c>
      <c r="F65" s="43"/>
      <c r="G65" s="43"/>
      <c r="H65" s="43"/>
      <c r="I65" s="43"/>
      <c r="J65" s="44"/>
    </row>
    <row r="66" ht="232">
      <c r="A66" s="35" t="s">
        <v>67</v>
      </c>
      <c r="B66" s="42"/>
      <c r="C66" s="43"/>
      <c r="D66" s="43"/>
      <c r="E66" s="45" t="s">
        <v>923</v>
      </c>
      <c r="F66" s="43"/>
      <c r="G66" s="43"/>
      <c r="H66" s="43"/>
      <c r="I66" s="43"/>
      <c r="J66" s="44"/>
    </row>
    <row r="67" ht="58">
      <c r="A67" s="35" t="s">
        <v>69</v>
      </c>
      <c r="B67" s="42"/>
      <c r="C67" s="43"/>
      <c r="D67" s="43"/>
      <c r="E67" s="37" t="s">
        <v>874</v>
      </c>
      <c r="F67" s="43"/>
      <c r="G67" s="43"/>
      <c r="H67" s="43"/>
      <c r="I67" s="43"/>
      <c r="J67" s="44"/>
    </row>
    <row r="68">
      <c r="A68" s="29" t="s">
        <v>57</v>
      </c>
      <c r="B68" s="30"/>
      <c r="C68" s="31" t="s">
        <v>294</v>
      </c>
      <c r="D68" s="32"/>
      <c r="E68" s="29" t="s">
        <v>295</v>
      </c>
      <c r="F68" s="32"/>
      <c r="G68" s="32"/>
      <c r="H68" s="32"/>
      <c r="I68" s="33">
        <f>SUMIFS(I69:I72,A69:A72,"P")</f>
        <v>0</v>
      </c>
      <c r="J68" s="34"/>
    </row>
    <row r="69">
      <c r="A69" s="35" t="s">
        <v>60</v>
      </c>
      <c r="B69" s="35">
        <v>15</v>
      </c>
      <c r="C69" s="36" t="s">
        <v>699</v>
      </c>
      <c r="D69" s="35" t="s">
        <v>62</v>
      </c>
      <c r="E69" s="37" t="s">
        <v>700</v>
      </c>
      <c r="F69" s="38" t="s">
        <v>159</v>
      </c>
      <c r="G69" s="39">
        <v>1.47</v>
      </c>
      <c r="H69" s="40">
        <v>0</v>
      </c>
      <c r="I69" s="40">
        <f>ROUND(G69*H69,P4)</f>
        <v>0</v>
      </c>
      <c r="J69" s="35"/>
      <c r="O69" s="41">
        <f>I69*0.21</f>
        <v>0</v>
      </c>
      <c r="P69">
        <v>3</v>
      </c>
    </row>
    <row r="70">
      <c r="A70" s="35" t="s">
        <v>65</v>
      </c>
      <c r="B70" s="42"/>
      <c r="C70" s="43"/>
      <c r="D70" s="43"/>
      <c r="E70" s="37" t="s">
        <v>924</v>
      </c>
      <c r="F70" s="43"/>
      <c r="G70" s="43"/>
      <c r="H70" s="43"/>
      <c r="I70" s="43"/>
      <c r="J70" s="44"/>
    </row>
    <row r="71">
      <c r="A71" s="35" t="s">
        <v>67</v>
      </c>
      <c r="B71" s="42"/>
      <c r="C71" s="43"/>
      <c r="D71" s="43"/>
      <c r="E71" s="45" t="s">
        <v>925</v>
      </c>
      <c r="F71" s="43"/>
      <c r="G71" s="43"/>
      <c r="H71" s="43"/>
      <c r="I71" s="43"/>
      <c r="J71" s="44"/>
    </row>
    <row r="72" ht="409.5">
      <c r="A72" s="35" t="s">
        <v>69</v>
      </c>
      <c r="B72" s="42"/>
      <c r="C72" s="43"/>
      <c r="D72" s="43"/>
      <c r="E72" s="37" t="s">
        <v>291</v>
      </c>
      <c r="F72" s="43"/>
      <c r="G72" s="43"/>
      <c r="H72" s="43"/>
      <c r="I72" s="43"/>
      <c r="J72" s="44"/>
    </row>
    <row r="73">
      <c r="A73" s="29" t="s">
        <v>57</v>
      </c>
      <c r="B73" s="30"/>
      <c r="C73" s="31" t="s">
        <v>168</v>
      </c>
      <c r="D73" s="32"/>
      <c r="E73" s="29" t="s">
        <v>169</v>
      </c>
      <c r="F73" s="32"/>
      <c r="G73" s="32"/>
      <c r="H73" s="32"/>
      <c r="I73" s="33">
        <f>SUMIFS(I74:I85,A74:A85,"P")</f>
        <v>0</v>
      </c>
      <c r="J73" s="34"/>
    </row>
    <row r="74">
      <c r="A74" s="35" t="s">
        <v>60</v>
      </c>
      <c r="B74" s="35">
        <v>16</v>
      </c>
      <c r="C74" s="36" t="s">
        <v>875</v>
      </c>
      <c r="D74" s="35" t="s">
        <v>62</v>
      </c>
      <c r="E74" s="37" t="s">
        <v>876</v>
      </c>
      <c r="F74" s="38" t="s">
        <v>172</v>
      </c>
      <c r="G74" s="39">
        <v>57.5</v>
      </c>
      <c r="H74" s="40">
        <v>0</v>
      </c>
      <c r="I74" s="40">
        <f>ROUND(G74*H74,P4)</f>
        <v>0</v>
      </c>
      <c r="J74" s="35"/>
      <c r="O74" s="41">
        <f>I74*0.21</f>
        <v>0</v>
      </c>
      <c r="P74">
        <v>3</v>
      </c>
    </row>
    <row r="75" ht="29">
      <c r="A75" s="35" t="s">
        <v>65</v>
      </c>
      <c r="B75" s="42"/>
      <c r="C75" s="43"/>
      <c r="D75" s="43"/>
      <c r="E75" s="37" t="s">
        <v>877</v>
      </c>
      <c r="F75" s="43"/>
      <c r="G75" s="43"/>
      <c r="H75" s="43"/>
      <c r="I75" s="43"/>
      <c r="J75" s="44"/>
    </row>
    <row r="76">
      <c r="A76" s="35" t="s">
        <v>67</v>
      </c>
      <c r="B76" s="42"/>
      <c r="C76" s="43"/>
      <c r="D76" s="43"/>
      <c r="E76" s="45" t="s">
        <v>926</v>
      </c>
      <c r="F76" s="43"/>
      <c r="G76" s="43"/>
      <c r="H76" s="43"/>
      <c r="I76" s="43"/>
      <c r="J76" s="44"/>
    </row>
    <row r="77" ht="101.5">
      <c r="A77" s="35" t="s">
        <v>69</v>
      </c>
      <c r="B77" s="42"/>
      <c r="C77" s="43"/>
      <c r="D77" s="43"/>
      <c r="E77" s="37" t="s">
        <v>393</v>
      </c>
      <c r="F77" s="43"/>
      <c r="G77" s="43"/>
      <c r="H77" s="43"/>
      <c r="I77" s="43"/>
      <c r="J77" s="44"/>
    </row>
    <row r="78">
      <c r="A78" s="35" t="s">
        <v>60</v>
      </c>
      <c r="B78" s="35">
        <v>17</v>
      </c>
      <c r="C78" s="36" t="s">
        <v>881</v>
      </c>
      <c r="D78" s="35" t="s">
        <v>62</v>
      </c>
      <c r="E78" s="37" t="s">
        <v>882</v>
      </c>
      <c r="F78" s="38" t="s">
        <v>85</v>
      </c>
      <c r="G78" s="39">
        <v>10</v>
      </c>
      <c r="H78" s="40">
        <v>0</v>
      </c>
      <c r="I78" s="40">
        <f>ROUND(G78*H78,P4)</f>
        <v>0</v>
      </c>
      <c r="J78" s="35"/>
      <c r="O78" s="41">
        <f>I78*0.21</f>
        <v>0</v>
      </c>
      <c r="P78">
        <v>3</v>
      </c>
    </row>
    <row r="79" ht="43.5">
      <c r="A79" s="35" t="s">
        <v>65</v>
      </c>
      <c r="B79" s="42"/>
      <c r="C79" s="43"/>
      <c r="D79" s="43"/>
      <c r="E79" s="37" t="s">
        <v>883</v>
      </c>
      <c r="F79" s="43"/>
      <c r="G79" s="43"/>
      <c r="H79" s="43"/>
      <c r="I79" s="43"/>
      <c r="J79" s="44"/>
    </row>
    <row r="80">
      <c r="A80" s="35" t="s">
        <v>67</v>
      </c>
      <c r="B80" s="42"/>
      <c r="C80" s="43"/>
      <c r="D80" s="43"/>
      <c r="E80" s="45" t="s">
        <v>927</v>
      </c>
      <c r="F80" s="43"/>
      <c r="G80" s="43"/>
      <c r="H80" s="43"/>
      <c r="I80" s="43"/>
      <c r="J80" s="44"/>
    </row>
    <row r="81" ht="72.5">
      <c r="A81" s="35" t="s">
        <v>69</v>
      </c>
      <c r="B81" s="42"/>
      <c r="C81" s="43"/>
      <c r="D81" s="43"/>
      <c r="E81" s="37" t="s">
        <v>885</v>
      </c>
      <c r="F81" s="43"/>
      <c r="G81" s="43"/>
      <c r="H81" s="43"/>
      <c r="I81" s="43"/>
      <c r="J81" s="44"/>
    </row>
    <row r="82" ht="29">
      <c r="A82" s="35" t="s">
        <v>60</v>
      </c>
      <c r="B82" s="35">
        <v>18</v>
      </c>
      <c r="C82" s="36" t="s">
        <v>928</v>
      </c>
      <c r="D82" s="35" t="s">
        <v>62</v>
      </c>
      <c r="E82" s="37" t="s">
        <v>929</v>
      </c>
      <c r="F82" s="38" t="s">
        <v>172</v>
      </c>
      <c r="G82" s="39">
        <v>58.600000000000001</v>
      </c>
      <c r="H82" s="40">
        <v>0</v>
      </c>
      <c r="I82" s="40">
        <f>ROUND(G82*H82,P4)</f>
        <v>0</v>
      </c>
      <c r="J82" s="35"/>
      <c r="O82" s="41">
        <f>I82*0.21</f>
        <v>0</v>
      </c>
      <c r="P82">
        <v>3</v>
      </c>
    </row>
    <row r="83">
      <c r="A83" s="35" t="s">
        <v>65</v>
      </c>
      <c r="B83" s="42"/>
      <c r="C83" s="43"/>
      <c r="D83" s="43"/>
      <c r="E83" s="37" t="s">
        <v>930</v>
      </c>
      <c r="F83" s="43"/>
      <c r="G83" s="43"/>
      <c r="H83" s="43"/>
      <c r="I83" s="43"/>
      <c r="J83" s="44"/>
    </row>
    <row r="84">
      <c r="A84" s="35" t="s">
        <v>67</v>
      </c>
      <c r="B84" s="42"/>
      <c r="C84" s="43"/>
      <c r="D84" s="43"/>
      <c r="E84" s="45" t="s">
        <v>931</v>
      </c>
      <c r="F84" s="43"/>
      <c r="G84" s="43"/>
      <c r="H84" s="43"/>
      <c r="I84" s="43"/>
      <c r="J84" s="44"/>
    </row>
    <row r="85" ht="159.5">
      <c r="A85" s="35" t="s">
        <v>69</v>
      </c>
      <c r="B85" s="46"/>
      <c r="C85" s="47"/>
      <c r="D85" s="47"/>
      <c r="E85" s="37" t="s">
        <v>449</v>
      </c>
      <c r="F85" s="47"/>
      <c r="G85" s="47"/>
      <c r="H85" s="47"/>
      <c r="I85" s="47"/>
      <c r="J85"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29</v>
      </c>
      <c r="I3" s="23">
        <f>SUMIFS(I8:I106,A8:A106,"SD")</f>
        <v>0</v>
      </c>
      <c r="J3" s="17"/>
      <c r="O3">
        <v>0</v>
      </c>
      <c r="P3">
        <v>2</v>
      </c>
    </row>
    <row r="4">
      <c r="A4" s="3" t="s">
        <v>44</v>
      </c>
      <c r="B4" s="18" t="s">
        <v>45</v>
      </c>
      <c r="C4" s="19" t="s">
        <v>29</v>
      </c>
      <c r="D4" s="20"/>
      <c r="E4" s="21" t="s">
        <v>30</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58</v>
      </c>
      <c r="D8" s="32"/>
      <c r="E8" s="29" t="s">
        <v>59</v>
      </c>
      <c r="F8" s="32"/>
      <c r="G8" s="32"/>
      <c r="H8" s="32"/>
      <c r="I8" s="33">
        <f>SUMIFS(I9:I20,A9:A20,"P")</f>
        <v>0</v>
      </c>
      <c r="J8" s="34"/>
    </row>
    <row r="9">
      <c r="A9" s="35" t="s">
        <v>60</v>
      </c>
      <c r="B9" s="35">
        <v>1</v>
      </c>
      <c r="C9" s="36" t="s">
        <v>211</v>
      </c>
      <c r="D9" s="35" t="s">
        <v>62</v>
      </c>
      <c r="E9" s="37" t="s">
        <v>212</v>
      </c>
      <c r="F9" s="38" t="s">
        <v>159</v>
      </c>
      <c r="G9" s="39">
        <v>54.859000000000002</v>
      </c>
      <c r="H9" s="40">
        <v>0</v>
      </c>
      <c r="I9" s="40">
        <f>ROUND(G9*H9,P4)</f>
        <v>0</v>
      </c>
      <c r="J9" s="35"/>
      <c r="O9" s="41">
        <f>I9*0.21</f>
        <v>0</v>
      </c>
      <c r="P9">
        <v>3</v>
      </c>
    </row>
    <row r="10">
      <c r="A10" s="35" t="s">
        <v>65</v>
      </c>
      <c r="B10" s="42"/>
      <c r="C10" s="43"/>
      <c r="D10" s="43"/>
      <c r="E10" s="49" t="s">
        <v>62</v>
      </c>
      <c r="F10" s="43"/>
      <c r="G10" s="43"/>
      <c r="H10" s="43"/>
      <c r="I10" s="43"/>
      <c r="J10" s="44"/>
    </row>
    <row r="11">
      <c r="A11" s="35" t="s">
        <v>67</v>
      </c>
      <c r="B11" s="42"/>
      <c r="C11" s="43"/>
      <c r="D11" s="43"/>
      <c r="E11" s="45" t="s">
        <v>932</v>
      </c>
      <c r="F11" s="43"/>
      <c r="G11" s="43"/>
      <c r="H11" s="43"/>
      <c r="I11" s="43"/>
      <c r="J11" s="44"/>
    </row>
    <row r="12" ht="72.5">
      <c r="A12" s="35" t="s">
        <v>69</v>
      </c>
      <c r="B12" s="42"/>
      <c r="C12" s="43"/>
      <c r="D12" s="43"/>
      <c r="E12" s="37" t="s">
        <v>215</v>
      </c>
      <c r="F12" s="43"/>
      <c r="G12" s="43"/>
      <c r="H12" s="43"/>
      <c r="I12" s="43"/>
      <c r="J12" s="44"/>
    </row>
    <row r="13" ht="29">
      <c r="A13" s="35" t="s">
        <v>60</v>
      </c>
      <c r="B13" s="35">
        <v>2</v>
      </c>
      <c r="C13" s="36" t="s">
        <v>573</v>
      </c>
      <c r="D13" s="35" t="s">
        <v>62</v>
      </c>
      <c r="E13" s="37" t="s">
        <v>574</v>
      </c>
      <c r="F13" s="38" t="s">
        <v>575</v>
      </c>
      <c r="G13" s="39">
        <v>28.802</v>
      </c>
      <c r="H13" s="40">
        <v>0</v>
      </c>
      <c r="I13" s="40">
        <f>ROUND(G13*H13,P4)</f>
        <v>0</v>
      </c>
      <c r="J13" s="35"/>
      <c r="O13" s="41">
        <f>I13*0.21</f>
        <v>0</v>
      </c>
      <c r="P13">
        <v>3</v>
      </c>
    </row>
    <row r="14">
      <c r="A14" s="35" t="s">
        <v>65</v>
      </c>
      <c r="B14" s="42"/>
      <c r="C14" s="43"/>
      <c r="D14" s="43"/>
      <c r="E14" s="49" t="s">
        <v>62</v>
      </c>
      <c r="F14" s="43"/>
      <c r="G14" s="43"/>
      <c r="H14" s="43"/>
      <c r="I14" s="43"/>
      <c r="J14" s="44"/>
    </row>
    <row r="15">
      <c r="A15" s="35" t="s">
        <v>67</v>
      </c>
      <c r="B15" s="42"/>
      <c r="C15" s="43"/>
      <c r="D15" s="43"/>
      <c r="E15" s="45" t="s">
        <v>933</v>
      </c>
      <c r="F15" s="43"/>
      <c r="G15" s="43"/>
      <c r="H15" s="43"/>
      <c r="I15" s="43"/>
      <c r="J15" s="44"/>
    </row>
    <row r="16" ht="159.5">
      <c r="A16" s="35" t="s">
        <v>69</v>
      </c>
      <c r="B16" s="42"/>
      <c r="C16" s="43"/>
      <c r="D16" s="43"/>
      <c r="E16" s="37" t="s">
        <v>577</v>
      </c>
      <c r="F16" s="43"/>
      <c r="G16" s="43"/>
      <c r="H16" s="43"/>
      <c r="I16" s="43"/>
      <c r="J16" s="44"/>
    </row>
    <row r="17" ht="29">
      <c r="A17" s="35" t="s">
        <v>60</v>
      </c>
      <c r="B17" s="35">
        <v>3</v>
      </c>
      <c r="C17" s="36" t="s">
        <v>888</v>
      </c>
      <c r="D17" s="35" t="s">
        <v>62</v>
      </c>
      <c r="E17" s="37" t="s">
        <v>889</v>
      </c>
      <c r="F17" s="38" t="s">
        <v>575</v>
      </c>
      <c r="G17" s="39">
        <v>86.402000000000001</v>
      </c>
      <c r="H17" s="40">
        <v>0</v>
      </c>
      <c r="I17" s="40">
        <f>ROUND(G17*H17,P4)</f>
        <v>0</v>
      </c>
      <c r="J17" s="35"/>
      <c r="O17" s="41">
        <f>I17*0.21</f>
        <v>0</v>
      </c>
      <c r="P17">
        <v>3</v>
      </c>
    </row>
    <row r="18">
      <c r="A18" s="35" t="s">
        <v>65</v>
      </c>
      <c r="B18" s="42"/>
      <c r="C18" s="43"/>
      <c r="D18" s="43"/>
      <c r="E18" s="49" t="s">
        <v>62</v>
      </c>
      <c r="F18" s="43"/>
      <c r="G18" s="43"/>
      <c r="H18" s="43"/>
      <c r="I18" s="43"/>
      <c r="J18" s="44"/>
    </row>
    <row r="19">
      <c r="A19" s="35" t="s">
        <v>67</v>
      </c>
      <c r="B19" s="42"/>
      <c r="C19" s="43"/>
      <c r="D19" s="43"/>
      <c r="E19" s="45" t="s">
        <v>934</v>
      </c>
      <c r="F19" s="43"/>
      <c r="G19" s="43"/>
      <c r="H19" s="43"/>
      <c r="I19" s="43"/>
      <c r="J19" s="44"/>
    </row>
    <row r="20" ht="159.5">
      <c r="A20" s="35" t="s">
        <v>69</v>
      </c>
      <c r="B20" s="42"/>
      <c r="C20" s="43"/>
      <c r="D20" s="43"/>
      <c r="E20" s="37" t="s">
        <v>577</v>
      </c>
      <c r="F20" s="43"/>
      <c r="G20" s="43"/>
      <c r="H20" s="43"/>
      <c r="I20" s="43"/>
      <c r="J20" s="44"/>
    </row>
    <row r="21">
      <c r="A21" s="29" t="s">
        <v>57</v>
      </c>
      <c r="B21" s="30"/>
      <c r="C21" s="31" t="s">
        <v>121</v>
      </c>
      <c r="D21" s="32"/>
      <c r="E21" s="29" t="s">
        <v>122</v>
      </c>
      <c r="F21" s="32"/>
      <c r="G21" s="32"/>
      <c r="H21" s="32"/>
      <c r="I21" s="33">
        <f>SUMIFS(I22:I29,A22:A29,"P")</f>
        <v>0</v>
      </c>
      <c r="J21" s="34"/>
    </row>
    <row r="22">
      <c r="A22" s="35" t="s">
        <v>60</v>
      </c>
      <c r="B22" s="35">
        <v>4</v>
      </c>
      <c r="C22" s="36" t="s">
        <v>609</v>
      </c>
      <c r="D22" s="35" t="s">
        <v>62</v>
      </c>
      <c r="E22" s="37" t="s">
        <v>610</v>
      </c>
      <c r="F22" s="38" t="s">
        <v>159</v>
      </c>
      <c r="G22" s="39">
        <v>54.859000000000002</v>
      </c>
      <c r="H22" s="40">
        <v>0</v>
      </c>
      <c r="I22" s="40">
        <f>ROUND(G22*H22,P4)</f>
        <v>0</v>
      </c>
      <c r="J22" s="35"/>
      <c r="O22" s="41">
        <f>I22*0.21</f>
        <v>0</v>
      </c>
      <c r="P22">
        <v>3</v>
      </c>
    </row>
    <row r="23">
      <c r="A23" s="35" t="s">
        <v>65</v>
      </c>
      <c r="B23" s="42"/>
      <c r="C23" s="43"/>
      <c r="D23" s="43"/>
      <c r="E23" s="49" t="s">
        <v>62</v>
      </c>
      <c r="F23" s="43"/>
      <c r="G23" s="43"/>
      <c r="H23" s="43"/>
      <c r="I23" s="43"/>
      <c r="J23" s="44"/>
    </row>
    <row r="24">
      <c r="A24" s="35" t="s">
        <v>67</v>
      </c>
      <c r="B24" s="42"/>
      <c r="C24" s="43"/>
      <c r="D24" s="43"/>
      <c r="E24" s="45" t="s">
        <v>935</v>
      </c>
      <c r="F24" s="43"/>
      <c r="G24" s="43"/>
      <c r="H24" s="43"/>
      <c r="I24" s="43"/>
      <c r="J24" s="44"/>
    </row>
    <row r="25" ht="391.5">
      <c r="A25" s="35" t="s">
        <v>69</v>
      </c>
      <c r="B25" s="42"/>
      <c r="C25" s="43"/>
      <c r="D25" s="43"/>
      <c r="E25" s="37" t="s">
        <v>251</v>
      </c>
      <c r="F25" s="43"/>
      <c r="G25" s="43"/>
      <c r="H25" s="43"/>
      <c r="I25" s="43"/>
      <c r="J25" s="44"/>
    </row>
    <row r="26">
      <c r="A26" s="35" t="s">
        <v>60</v>
      </c>
      <c r="B26" s="35">
        <v>5</v>
      </c>
      <c r="C26" s="36" t="s">
        <v>257</v>
      </c>
      <c r="D26" s="35" t="s">
        <v>62</v>
      </c>
      <c r="E26" s="37" t="s">
        <v>258</v>
      </c>
      <c r="F26" s="38" t="s">
        <v>159</v>
      </c>
      <c r="G26" s="39">
        <v>54.859000000000002</v>
      </c>
      <c r="H26" s="40">
        <v>0</v>
      </c>
      <c r="I26" s="40">
        <f>ROUND(G26*H26,P4)</f>
        <v>0</v>
      </c>
      <c r="J26" s="35"/>
      <c r="O26" s="41">
        <f>I26*0.21</f>
        <v>0</v>
      </c>
      <c r="P26">
        <v>3</v>
      </c>
    </row>
    <row r="27">
      <c r="A27" s="35" t="s">
        <v>65</v>
      </c>
      <c r="B27" s="42"/>
      <c r="C27" s="43"/>
      <c r="D27" s="43"/>
      <c r="E27" s="49" t="s">
        <v>62</v>
      </c>
      <c r="F27" s="43"/>
      <c r="G27" s="43"/>
      <c r="H27" s="43"/>
      <c r="I27" s="43"/>
      <c r="J27" s="44"/>
    </row>
    <row r="28" ht="43.5">
      <c r="A28" s="35" t="s">
        <v>67</v>
      </c>
      <c r="B28" s="42"/>
      <c r="C28" s="43"/>
      <c r="D28" s="43"/>
      <c r="E28" s="45" t="s">
        <v>936</v>
      </c>
      <c r="F28" s="43"/>
      <c r="G28" s="43"/>
      <c r="H28" s="43"/>
      <c r="I28" s="43"/>
      <c r="J28" s="44"/>
    </row>
    <row r="29" ht="261">
      <c r="A29" s="35" t="s">
        <v>69</v>
      </c>
      <c r="B29" s="42"/>
      <c r="C29" s="43"/>
      <c r="D29" s="43"/>
      <c r="E29" s="37" t="s">
        <v>260</v>
      </c>
      <c r="F29" s="43"/>
      <c r="G29" s="43"/>
      <c r="H29" s="43"/>
      <c r="I29" s="43"/>
      <c r="J29" s="44"/>
    </row>
    <row r="30">
      <c r="A30" s="29" t="s">
        <v>57</v>
      </c>
      <c r="B30" s="30"/>
      <c r="C30" s="31" t="s">
        <v>286</v>
      </c>
      <c r="D30" s="32"/>
      <c r="E30" s="29" t="s">
        <v>287</v>
      </c>
      <c r="F30" s="32"/>
      <c r="G30" s="32"/>
      <c r="H30" s="32"/>
      <c r="I30" s="33">
        <f>SUMIFS(I31:I62,A31:A62,"P")</f>
        <v>0</v>
      </c>
      <c r="J30" s="34"/>
    </row>
    <row r="31">
      <c r="A31" s="35" t="s">
        <v>60</v>
      </c>
      <c r="B31" s="35">
        <v>6</v>
      </c>
      <c r="C31" s="36" t="s">
        <v>860</v>
      </c>
      <c r="D31" s="35" t="s">
        <v>62</v>
      </c>
      <c r="E31" s="37" t="s">
        <v>861</v>
      </c>
      <c r="F31" s="38" t="s">
        <v>125</v>
      </c>
      <c r="G31" s="39">
        <v>540.85000000000002</v>
      </c>
      <c r="H31" s="40">
        <v>0</v>
      </c>
      <c r="I31" s="40">
        <f>ROUND(G31*H31,P4)</f>
        <v>0</v>
      </c>
      <c r="J31" s="35"/>
      <c r="O31" s="41">
        <f>I31*0.21</f>
        <v>0</v>
      </c>
      <c r="P31">
        <v>3</v>
      </c>
    </row>
    <row r="32">
      <c r="A32" s="35" t="s">
        <v>65</v>
      </c>
      <c r="B32" s="42"/>
      <c r="C32" s="43"/>
      <c r="D32" s="43"/>
      <c r="E32" s="37" t="s">
        <v>862</v>
      </c>
      <c r="F32" s="43"/>
      <c r="G32" s="43"/>
      <c r="H32" s="43"/>
      <c r="I32" s="43"/>
      <c r="J32" s="44"/>
    </row>
    <row r="33" ht="304.5">
      <c r="A33" s="35" t="s">
        <v>67</v>
      </c>
      <c r="B33" s="42"/>
      <c r="C33" s="43"/>
      <c r="D33" s="43"/>
      <c r="E33" s="45" t="s">
        <v>937</v>
      </c>
      <c r="F33" s="43"/>
      <c r="G33" s="43"/>
      <c r="H33" s="43"/>
      <c r="I33" s="43"/>
      <c r="J33" s="44"/>
    </row>
    <row r="34" ht="145">
      <c r="A34" s="35" t="s">
        <v>69</v>
      </c>
      <c r="B34" s="42"/>
      <c r="C34" s="43"/>
      <c r="D34" s="43"/>
      <c r="E34" s="37" t="s">
        <v>864</v>
      </c>
      <c r="F34" s="43"/>
      <c r="G34" s="43"/>
      <c r="H34" s="43"/>
      <c r="I34" s="43"/>
      <c r="J34" s="44"/>
    </row>
    <row r="35">
      <c r="A35" s="35" t="s">
        <v>60</v>
      </c>
      <c r="B35" s="35">
        <v>7</v>
      </c>
      <c r="C35" s="36" t="s">
        <v>938</v>
      </c>
      <c r="D35" s="35" t="s">
        <v>62</v>
      </c>
      <c r="E35" s="37" t="s">
        <v>939</v>
      </c>
      <c r="F35" s="38" t="s">
        <v>159</v>
      </c>
      <c r="G35" s="39">
        <v>54.859000000000002</v>
      </c>
      <c r="H35" s="40">
        <v>0</v>
      </c>
      <c r="I35" s="40">
        <f>ROUND(G35*H35,P4)</f>
        <v>0</v>
      </c>
      <c r="J35" s="35"/>
      <c r="O35" s="41">
        <f>I35*0.21</f>
        <v>0</v>
      </c>
      <c r="P35">
        <v>3</v>
      </c>
    </row>
    <row r="36" ht="29">
      <c r="A36" s="35" t="s">
        <v>65</v>
      </c>
      <c r="B36" s="42"/>
      <c r="C36" s="43"/>
      <c r="D36" s="43"/>
      <c r="E36" s="37" t="s">
        <v>940</v>
      </c>
      <c r="F36" s="43"/>
      <c r="G36" s="43"/>
      <c r="H36" s="43"/>
      <c r="I36" s="43"/>
      <c r="J36" s="44"/>
    </row>
    <row r="37">
      <c r="A37" s="35" t="s">
        <v>67</v>
      </c>
      <c r="B37" s="42"/>
      <c r="C37" s="43"/>
      <c r="D37" s="43"/>
      <c r="E37" s="45" t="s">
        <v>941</v>
      </c>
      <c r="F37" s="43"/>
      <c r="G37" s="43"/>
      <c r="H37" s="43"/>
      <c r="I37" s="43"/>
      <c r="J37" s="44"/>
    </row>
    <row r="38" ht="409.5">
      <c r="A38" s="35" t="s">
        <v>69</v>
      </c>
      <c r="B38" s="42"/>
      <c r="C38" s="43"/>
      <c r="D38" s="43"/>
      <c r="E38" s="37" t="s">
        <v>942</v>
      </c>
      <c r="F38" s="43"/>
      <c r="G38" s="43"/>
      <c r="H38" s="43"/>
      <c r="I38" s="43"/>
      <c r="J38" s="44"/>
    </row>
    <row r="39">
      <c r="A39" s="35" t="s">
        <v>60</v>
      </c>
      <c r="B39" s="35">
        <v>8</v>
      </c>
      <c r="C39" s="36" t="s">
        <v>943</v>
      </c>
      <c r="D39" s="35" t="s">
        <v>62</v>
      </c>
      <c r="E39" s="37" t="s">
        <v>944</v>
      </c>
      <c r="F39" s="38" t="s">
        <v>575</v>
      </c>
      <c r="G39" s="39">
        <v>6.5510000000000002</v>
      </c>
      <c r="H39" s="40">
        <v>0</v>
      </c>
      <c r="I39" s="40">
        <f>ROUND(G39*H39,P4)</f>
        <v>0</v>
      </c>
      <c r="J39" s="35"/>
      <c r="O39" s="41">
        <f>I39*0.21</f>
        <v>0</v>
      </c>
      <c r="P39">
        <v>3</v>
      </c>
    </row>
    <row r="40">
      <c r="A40" s="35" t="s">
        <v>65</v>
      </c>
      <c r="B40" s="42"/>
      <c r="C40" s="43"/>
      <c r="D40" s="43"/>
      <c r="E40" s="49" t="s">
        <v>62</v>
      </c>
      <c r="F40" s="43"/>
      <c r="G40" s="43"/>
      <c r="H40" s="43"/>
      <c r="I40" s="43"/>
      <c r="J40" s="44"/>
    </row>
    <row r="41" ht="29">
      <c r="A41" s="35" t="s">
        <v>67</v>
      </c>
      <c r="B41" s="42"/>
      <c r="C41" s="43"/>
      <c r="D41" s="43"/>
      <c r="E41" s="45" t="s">
        <v>945</v>
      </c>
      <c r="F41" s="43"/>
      <c r="G41" s="43"/>
      <c r="H41" s="43"/>
      <c r="I41" s="43"/>
      <c r="J41" s="44"/>
    </row>
    <row r="42" ht="348">
      <c r="A42" s="35" t="s">
        <v>69</v>
      </c>
      <c r="B42" s="42"/>
      <c r="C42" s="43"/>
      <c r="D42" s="43"/>
      <c r="E42" s="37" t="s">
        <v>946</v>
      </c>
      <c r="F42" s="43"/>
      <c r="G42" s="43"/>
      <c r="H42" s="43"/>
      <c r="I42" s="43"/>
      <c r="J42" s="44"/>
    </row>
    <row r="43">
      <c r="A43" s="35" t="s">
        <v>60</v>
      </c>
      <c r="B43" s="35">
        <v>9</v>
      </c>
      <c r="C43" s="36" t="s">
        <v>947</v>
      </c>
      <c r="D43" s="35" t="s">
        <v>62</v>
      </c>
      <c r="E43" s="37" t="s">
        <v>948</v>
      </c>
      <c r="F43" s="38" t="s">
        <v>172</v>
      </c>
      <c r="G43" s="39">
        <v>44</v>
      </c>
      <c r="H43" s="40">
        <v>0</v>
      </c>
      <c r="I43" s="40">
        <f>ROUND(G43*H43,P4)</f>
        <v>0</v>
      </c>
      <c r="J43" s="35"/>
      <c r="O43" s="41">
        <f>I43*0.21</f>
        <v>0</v>
      </c>
      <c r="P43">
        <v>3</v>
      </c>
    </row>
    <row r="44" ht="87">
      <c r="A44" s="35" t="s">
        <v>65</v>
      </c>
      <c r="B44" s="42"/>
      <c r="C44" s="43"/>
      <c r="D44" s="43"/>
      <c r="E44" s="37" t="s">
        <v>949</v>
      </c>
      <c r="F44" s="43"/>
      <c r="G44" s="43"/>
      <c r="H44" s="43"/>
      <c r="I44" s="43"/>
      <c r="J44" s="44"/>
    </row>
    <row r="45" ht="29">
      <c r="A45" s="35" t="s">
        <v>67</v>
      </c>
      <c r="B45" s="42"/>
      <c r="C45" s="43"/>
      <c r="D45" s="43"/>
      <c r="E45" s="45" t="s">
        <v>950</v>
      </c>
      <c r="F45" s="43"/>
      <c r="G45" s="43"/>
      <c r="H45" s="43"/>
      <c r="I45" s="43"/>
      <c r="J45" s="44"/>
    </row>
    <row r="46" ht="246.5">
      <c r="A46" s="35" t="s">
        <v>69</v>
      </c>
      <c r="B46" s="42"/>
      <c r="C46" s="43"/>
      <c r="D46" s="43"/>
      <c r="E46" s="37" t="s">
        <v>951</v>
      </c>
      <c r="F46" s="43"/>
      <c r="G46" s="43"/>
      <c r="H46" s="43"/>
      <c r="I46" s="43"/>
      <c r="J46" s="44"/>
    </row>
    <row r="47">
      <c r="A47" s="35" t="s">
        <v>60</v>
      </c>
      <c r="B47" s="35">
        <v>10</v>
      </c>
      <c r="C47" s="36" t="s">
        <v>952</v>
      </c>
      <c r="D47" s="35" t="s">
        <v>62</v>
      </c>
      <c r="E47" s="37" t="s">
        <v>953</v>
      </c>
      <c r="F47" s="38" t="s">
        <v>172</v>
      </c>
      <c r="G47" s="39">
        <v>132</v>
      </c>
      <c r="H47" s="40">
        <v>0</v>
      </c>
      <c r="I47" s="40">
        <f>ROUND(G47*H47,P4)</f>
        <v>0</v>
      </c>
      <c r="J47" s="35"/>
      <c r="O47" s="41">
        <f>I47*0.21</f>
        <v>0</v>
      </c>
      <c r="P47">
        <v>3</v>
      </c>
    </row>
    <row r="48" ht="72.5">
      <c r="A48" s="35" t="s">
        <v>65</v>
      </c>
      <c r="B48" s="42"/>
      <c r="C48" s="43"/>
      <c r="D48" s="43"/>
      <c r="E48" s="37" t="s">
        <v>954</v>
      </c>
      <c r="F48" s="43"/>
      <c r="G48" s="43"/>
      <c r="H48" s="43"/>
      <c r="I48" s="43"/>
      <c r="J48" s="44"/>
    </row>
    <row r="49" ht="29">
      <c r="A49" s="35" t="s">
        <v>67</v>
      </c>
      <c r="B49" s="42"/>
      <c r="C49" s="43"/>
      <c r="D49" s="43"/>
      <c r="E49" s="45" t="s">
        <v>955</v>
      </c>
      <c r="F49" s="43"/>
      <c r="G49" s="43"/>
      <c r="H49" s="43"/>
      <c r="I49" s="43"/>
      <c r="J49" s="44"/>
    </row>
    <row r="50" ht="246.5">
      <c r="A50" s="35" t="s">
        <v>69</v>
      </c>
      <c r="B50" s="42"/>
      <c r="C50" s="43"/>
      <c r="D50" s="43"/>
      <c r="E50" s="37" t="s">
        <v>951</v>
      </c>
      <c r="F50" s="43"/>
      <c r="G50" s="43"/>
      <c r="H50" s="43"/>
      <c r="I50" s="43"/>
      <c r="J50" s="44"/>
    </row>
    <row r="51">
      <c r="A51" s="35" t="s">
        <v>60</v>
      </c>
      <c r="B51" s="35">
        <v>11</v>
      </c>
      <c r="C51" s="36" t="s">
        <v>865</v>
      </c>
      <c r="D51" s="35" t="s">
        <v>62</v>
      </c>
      <c r="E51" s="37" t="s">
        <v>866</v>
      </c>
      <c r="F51" s="38" t="s">
        <v>159</v>
      </c>
      <c r="G51" s="39">
        <v>150.37</v>
      </c>
      <c r="H51" s="40">
        <v>0</v>
      </c>
      <c r="I51" s="40">
        <f>ROUND(G51*H51,P4)</f>
        <v>0</v>
      </c>
      <c r="J51" s="35"/>
      <c r="O51" s="41">
        <f>I51*0.21</f>
        <v>0</v>
      </c>
      <c r="P51">
        <v>3</v>
      </c>
    </row>
    <row r="52" ht="29">
      <c r="A52" s="35" t="s">
        <v>65</v>
      </c>
      <c r="B52" s="42"/>
      <c r="C52" s="43"/>
      <c r="D52" s="43"/>
      <c r="E52" s="37" t="s">
        <v>867</v>
      </c>
      <c r="F52" s="43"/>
      <c r="G52" s="43"/>
      <c r="H52" s="43"/>
      <c r="I52" s="43"/>
      <c r="J52" s="44"/>
    </row>
    <row r="53" ht="261">
      <c r="A53" s="35" t="s">
        <v>67</v>
      </c>
      <c r="B53" s="42"/>
      <c r="C53" s="43"/>
      <c r="D53" s="43"/>
      <c r="E53" s="45" t="s">
        <v>956</v>
      </c>
      <c r="F53" s="43"/>
      <c r="G53" s="43"/>
      <c r="H53" s="43"/>
      <c r="I53" s="43"/>
      <c r="J53" s="44"/>
    </row>
    <row r="54" ht="101.5">
      <c r="A54" s="35" t="s">
        <v>69</v>
      </c>
      <c r="B54" s="42"/>
      <c r="C54" s="43"/>
      <c r="D54" s="43"/>
      <c r="E54" s="37" t="s">
        <v>869</v>
      </c>
      <c r="F54" s="43"/>
      <c r="G54" s="43"/>
      <c r="H54" s="43"/>
      <c r="I54" s="43"/>
      <c r="J54" s="44"/>
    </row>
    <row r="55">
      <c r="A55" s="35" t="s">
        <v>60</v>
      </c>
      <c r="B55" s="35">
        <v>12</v>
      </c>
      <c r="C55" s="36" t="s">
        <v>957</v>
      </c>
      <c r="D55" s="35" t="s">
        <v>62</v>
      </c>
      <c r="E55" s="37" t="s">
        <v>958</v>
      </c>
      <c r="F55" s="38" t="s">
        <v>159</v>
      </c>
      <c r="G55" s="39">
        <v>101</v>
      </c>
      <c r="H55" s="40">
        <v>0</v>
      </c>
      <c r="I55" s="40">
        <f>ROUND(G55*H55,P4)</f>
        <v>0</v>
      </c>
      <c r="J55" s="35"/>
      <c r="O55" s="41">
        <f>I55*0.21</f>
        <v>0</v>
      </c>
      <c r="P55">
        <v>3</v>
      </c>
    </row>
    <row r="56">
      <c r="A56" s="35" t="s">
        <v>65</v>
      </c>
      <c r="B56" s="42"/>
      <c r="C56" s="43"/>
      <c r="D56" s="43"/>
      <c r="E56" s="49" t="s">
        <v>62</v>
      </c>
      <c r="F56" s="43"/>
      <c r="G56" s="43"/>
      <c r="H56" s="43"/>
      <c r="I56" s="43"/>
      <c r="J56" s="44"/>
    </row>
    <row r="57">
      <c r="A57" s="35" t="s">
        <v>67</v>
      </c>
      <c r="B57" s="42"/>
      <c r="C57" s="43"/>
      <c r="D57" s="43"/>
      <c r="E57" s="45" t="s">
        <v>959</v>
      </c>
      <c r="F57" s="43"/>
      <c r="G57" s="43"/>
      <c r="H57" s="43"/>
      <c r="I57" s="43"/>
      <c r="J57" s="44"/>
    </row>
    <row r="58" ht="409.5">
      <c r="A58" s="35" t="s">
        <v>69</v>
      </c>
      <c r="B58" s="42"/>
      <c r="C58" s="43"/>
      <c r="D58" s="43"/>
      <c r="E58" s="37" t="s">
        <v>646</v>
      </c>
      <c r="F58" s="43"/>
      <c r="G58" s="43"/>
      <c r="H58" s="43"/>
      <c r="I58" s="43"/>
      <c r="J58" s="44"/>
    </row>
    <row r="59">
      <c r="A59" s="35" t="s">
        <v>60</v>
      </c>
      <c r="B59" s="35">
        <v>13</v>
      </c>
      <c r="C59" s="36" t="s">
        <v>647</v>
      </c>
      <c r="D59" s="35" t="s">
        <v>62</v>
      </c>
      <c r="E59" s="37" t="s">
        <v>648</v>
      </c>
      <c r="F59" s="38" t="s">
        <v>575</v>
      </c>
      <c r="G59" s="39">
        <v>14.140000000000001</v>
      </c>
      <c r="H59" s="40">
        <v>0</v>
      </c>
      <c r="I59" s="40">
        <f>ROUND(G59*H59,P4)</f>
        <v>0</v>
      </c>
      <c r="J59" s="35"/>
      <c r="O59" s="41">
        <f>I59*0.21</f>
        <v>0</v>
      </c>
      <c r="P59">
        <v>3</v>
      </c>
    </row>
    <row r="60">
      <c r="A60" s="35" t="s">
        <v>65</v>
      </c>
      <c r="B60" s="42"/>
      <c r="C60" s="43"/>
      <c r="D60" s="43"/>
      <c r="E60" s="49" t="s">
        <v>62</v>
      </c>
      <c r="F60" s="43"/>
      <c r="G60" s="43"/>
      <c r="H60" s="43"/>
      <c r="I60" s="43"/>
      <c r="J60" s="44"/>
    </row>
    <row r="61" ht="29">
      <c r="A61" s="35" t="s">
        <v>67</v>
      </c>
      <c r="B61" s="42"/>
      <c r="C61" s="43"/>
      <c r="D61" s="43"/>
      <c r="E61" s="45" t="s">
        <v>960</v>
      </c>
      <c r="F61" s="43"/>
      <c r="G61" s="43"/>
      <c r="H61" s="43"/>
      <c r="I61" s="43"/>
      <c r="J61" s="44"/>
    </row>
    <row r="62" ht="362.5">
      <c r="A62" s="35" t="s">
        <v>69</v>
      </c>
      <c r="B62" s="42"/>
      <c r="C62" s="43"/>
      <c r="D62" s="43"/>
      <c r="E62" s="37" t="s">
        <v>651</v>
      </c>
      <c r="F62" s="43"/>
      <c r="G62" s="43"/>
      <c r="H62" s="43"/>
      <c r="I62" s="43"/>
      <c r="J62" s="44"/>
    </row>
    <row r="63">
      <c r="A63" s="29" t="s">
        <v>57</v>
      </c>
      <c r="B63" s="30"/>
      <c r="C63" s="31" t="s">
        <v>667</v>
      </c>
      <c r="D63" s="32"/>
      <c r="E63" s="29" t="s">
        <v>668</v>
      </c>
      <c r="F63" s="32"/>
      <c r="G63" s="32"/>
      <c r="H63" s="32"/>
      <c r="I63" s="33">
        <f>SUMIFS(I64:I67,A64:A67,"P")</f>
        <v>0</v>
      </c>
      <c r="J63" s="34"/>
    </row>
    <row r="64" ht="29">
      <c r="A64" s="35" t="s">
        <v>60</v>
      </c>
      <c r="B64" s="35">
        <v>14</v>
      </c>
      <c r="C64" s="36" t="s">
        <v>870</v>
      </c>
      <c r="D64" s="35" t="s">
        <v>62</v>
      </c>
      <c r="E64" s="37" t="s">
        <v>871</v>
      </c>
      <c r="F64" s="38" t="s">
        <v>159</v>
      </c>
      <c r="G64" s="39">
        <v>698.86300000000006</v>
      </c>
      <c r="H64" s="40">
        <v>0</v>
      </c>
      <c r="I64" s="40">
        <f>ROUND(G64*H64,P4)</f>
        <v>0</v>
      </c>
      <c r="J64" s="35"/>
      <c r="O64" s="41">
        <f>I64*0.21</f>
        <v>0</v>
      </c>
      <c r="P64">
        <v>3</v>
      </c>
    </row>
    <row r="65" ht="29">
      <c r="A65" s="35" t="s">
        <v>65</v>
      </c>
      <c r="B65" s="42"/>
      <c r="C65" s="43"/>
      <c r="D65" s="43"/>
      <c r="E65" s="37" t="s">
        <v>872</v>
      </c>
      <c r="F65" s="43"/>
      <c r="G65" s="43"/>
      <c r="H65" s="43"/>
      <c r="I65" s="43"/>
      <c r="J65" s="44"/>
    </row>
    <row r="66" ht="290">
      <c r="A66" s="35" t="s">
        <v>67</v>
      </c>
      <c r="B66" s="42"/>
      <c r="C66" s="43"/>
      <c r="D66" s="43"/>
      <c r="E66" s="45" t="s">
        <v>961</v>
      </c>
      <c r="F66" s="43"/>
      <c r="G66" s="43"/>
      <c r="H66" s="43"/>
      <c r="I66" s="43"/>
      <c r="J66" s="44"/>
    </row>
    <row r="67" ht="58">
      <c r="A67" s="35" t="s">
        <v>69</v>
      </c>
      <c r="B67" s="42"/>
      <c r="C67" s="43"/>
      <c r="D67" s="43"/>
      <c r="E67" s="37" t="s">
        <v>874</v>
      </c>
      <c r="F67" s="43"/>
      <c r="G67" s="43"/>
      <c r="H67" s="43"/>
      <c r="I67" s="43"/>
      <c r="J67" s="44"/>
    </row>
    <row r="68">
      <c r="A68" s="29" t="s">
        <v>57</v>
      </c>
      <c r="B68" s="30"/>
      <c r="C68" s="31" t="s">
        <v>294</v>
      </c>
      <c r="D68" s="32"/>
      <c r="E68" s="29" t="s">
        <v>295</v>
      </c>
      <c r="F68" s="32"/>
      <c r="G68" s="32"/>
      <c r="H68" s="32"/>
      <c r="I68" s="33">
        <f>SUMIFS(I69:I80,A69:A80,"P")</f>
        <v>0</v>
      </c>
      <c r="J68" s="34"/>
    </row>
    <row r="69">
      <c r="A69" s="35" t="s">
        <v>60</v>
      </c>
      <c r="B69" s="35">
        <v>15</v>
      </c>
      <c r="C69" s="36" t="s">
        <v>695</v>
      </c>
      <c r="D69" s="35" t="s">
        <v>62</v>
      </c>
      <c r="E69" s="37" t="s">
        <v>696</v>
      </c>
      <c r="F69" s="38" t="s">
        <v>159</v>
      </c>
      <c r="G69" s="39">
        <v>12.539999999999999</v>
      </c>
      <c r="H69" s="40">
        <v>0</v>
      </c>
      <c r="I69" s="40">
        <f>ROUND(G69*H69,P4)</f>
        <v>0</v>
      </c>
      <c r="J69" s="35"/>
      <c r="O69" s="41">
        <f>I69*0.21</f>
        <v>0</v>
      </c>
      <c r="P69">
        <v>3</v>
      </c>
    </row>
    <row r="70" ht="29">
      <c r="A70" s="35" t="s">
        <v>65</v>
      </c>
      <c r="B70" s="42"/>
      <c r="C70" s="43"/>
      <c r="D70" s="43"/>
      <c r="E70" s="37" t="s">
        <v>962</v>
      </c>
      <c r="F70" s="43"/>
      <c r="G70" s="43"/>
      <c r="H70" s="43"/>
      <c r="I70" s="43"/>
      <c r="J70" s="44"/>
    </row>
    <row r="71">
      <c r="A71" s="35" t="s">
        <v>67</v>
      </c>
      <c r="B71" s="42"/>
      <c r="C71" s="43"/>
      <c r="D71" s="43"/>
      <c r="E71" s="45" t="s">
        <v>963</v>
      </c>
      <c r="F71" s="43"/>
      <c r="G71" s="43"/>
      <c r="H71" s="43"/>
      <c r="I71" s="43"/>
      <c r="J71" s="44"/>
    </row>
    <row r="72" ht="409.5">
      <c r="A72" s="35" t="s">
        <v>69</v>
      </c>
      <c r="B72" s="42"/>
      <c r="C72" s="43"/>
      <c r="D72" s="43"/>
      <c r="E72" s="37" t="s">
        <v>291</v>
      </c>
      <c r="F72" s="43"/>
      <c r="G72" s="43"/>
      <c r="H72" s="43"/>
      <c r="I72" s="43"/>
      <c r="J72" s="44"/>
    </row>
    <row r="73">
      <c r="A73" s="35" t="s">
        <v>60</v>
      </c>
      <c r="B73" s="35">
        <v>16</v>
      </c>
      <c r="C73" s="36" t="s">
        <v>699</v>
      </c>
      <c r="D73" s="35" t="s">
        <v>62</v>
      </c>
      <c r="E73" s="37" t="s">
        <v>700</v>
      </c>
      <c r="F73" s="38" t="s">
        <v>159</v>
      </c>
      <c r="G73" s="39">
        <v>8.9600000000000009</v>
      </c>
      <c r="H73" s="40">
        <v>0</v>
      </c>
      <c r="I73" s="40">
        <f>ROUND(G73*H73,P4)</f>
        <v>0</v>
      </c>
      <c r="J73" s="35"/>
      <c r="O73" s="41">
        <f>I73*0.21</f>
        <v>0</v>
      </c>
      <c r="P73">
        <v>3</v>
      </c>
    </row>
    <row r="74" ht="29">
      <c r="A74" s="35" t="s">
        <v>65</v>
      </c>
      <c r="B74" s="42"/>
      <c r="C74" s="43"/>
      <c r="D74" s="43"/>
      <c r="E74" s="37" t="s">
        <v>964</v>
      </c>
      <c r="F74" s="43"/>
      <c r="G74" s="43"/>
      <c r="H74" s="43"/>
      <c r="I74" s="43"/>
      <c r="J74" s="44"/>
    </row>
    <row r="75" ht="43.5">
      <c r="A75" s="35" t="s">
        <v>67</v>
      </c>
      <c r="B75" s="42"/>
      <c r="C75" s="43"/>
      <c r="D75" s="43"/>
      <c r="E75" s="45" t="s">
        <v>965</v>
      </c>
      <c r="F75" s="43"/>
      <c r="G75" s="43"/>
      <c r="H75" s="43"/>
      <c r="I75" s="43"/>
      <c r="J75" s="44"/>
    </row>
    <row r="76" ht="409.5">
      <c r="A76" s="35" t="s">
        <v>69</v>
      </c>
      <c r="B76" s="42"/>
      <c r="C76" s="43"/>
      <c r="D76" s="43"/>
      <c r="E76" s="37" t="s">
        <v>291</v>
      </c>
      <c r="F76" s="43"/>
      <c r="G76" s="43"/>
      <c r="H76" s="43"/>
      <c r="I76" s="43"/>
      <c r="J76" s="44"/>
    </row>
    <row r="77">
      <c r="A77" s="35" t="s">
        <v>60</v>
      </c>
      <c r="B77" s="35">
        <v>17</v>
      </c>
      <c r="C77" s="36" t="s">
        <v>307</v>
      </c>
      <c r="D77" s="35" t="s">
        <v>62</v>
      </c>
      <c r="E77" s="37" t="s">
        <v>308</v>
      </c>
      <c r="F77" s="38" t="s">
        <v>159</v>
      </c>
      <c r="G77" s="39">
        <v>9.4000000000000004</v>
      </c>
      <c r="H77" s="40">
        <v>0</v>
      </c>
      <c r="I77" s="40">
        <f>ROUND(G77*H77,P4)</f>
        <v>0</v>
      </c>
      <c r="J77" s="35"/>
      <c r="O77" s="41">
        <f>I77*0.21</f>
        <v>0</v>
      </c>
      <c r="P77">
        <v>3</v>
      </c>
    </row>
    <row r="78" ht="58">
      <c r="A78" s="35" t="s">
        <v>65</v>
      </c>
      <c r="B78" s="42"/>
      <c r="C78" s="43"/>
      <c r="D78" s="43"/>
      <c r="E78" s="37" t="s">
        <v>707</v>
      </c>
      <c r="F78" s="43"/>
      <c r="G78" s="43"/>
      <c r="H78" s="43"/>
      <c r="I78" s="43"/>
      <c r="J78" s="44"/>
    </row>
    <row r="79">
      <c r="A79" s="35" t="s">
        <v>67</v>
      </c>
      <c r="B79" s="42"/>
      <c r="C79" s="43"/>
      <c r="D79" s="43"/>
      <c r="E79" s="45" t="s">
        <v>966</v>
      </c>
      <c r="F79" s="43"/>
      <c r="G79" s="43"/>
      <c r="H79" s="43"/>
      <c r="I79" s="43"/>
      <c r="J79" s="44"/>
    </row>
    <row r="80" ht="145">
      <c r="A80" s="35" t="s">
        <v>69</v>
      </c>
      <c r="B80" s="42"/>
      <c r="C80" s="43"/>
      <c r="D80" s="43"/>
      <c r="E80" s="37" t="s">
        <v>311</v>
      </c>
      <c r="F80" s="43"/>
      <c r="G80" s="43"/>
      <c r="H80" s="43"/>
      <c r="I80" s="43"/>
      <c r="J80" s="44"/>
    </row>
    <row r="81">
      <c r="A81" s="29" t="s">
        <v>57</v>
      </c>
      <c r="B81" s="30"/>
      <c r="C81" s="31" t="s">
        <v>382</v>
      </c>
      <c r="D81" s="32"/>
      <c r="E81" s="29" t="s">
        <v>383</v>
      </c>
      <c r="F81" s="32"/>
      <c r="G81" s="32"/>
      <c r="H81" s="32"/>
      <c r="I81" s="33">
        <f>SUMIFS(I82:I89,A82:A89,"P")</f>
        <v>0</v>
      </c>
      <c r="J81" s="34"/>
    </row>
    <row r="82">
      <c r="A82" s="35" t="s">
        <v>60</v>
      </c>
      <c r="B82" s="35">
        <v>18</v>
      </c>
      <c r="C82" s="36" t="s">
        <v>967</v>
      </c>
      <c r="D82" s="35" t="s">
        <v>62</v>
      </c>
      <c r="E82" s="37" t="s">
        <v>968</v>
      </c>
      <c r="F82" s="38" t="s">
        <v>172</v>
      </c>
      <c r="G82" s="39">
        <v>76.5</v>
      </c>
      <c r="H82" s="40">
        <v>0</v>
      </c>
      <c r="I82" s="40">
        <f>ROUND(G82*H82,P4)</f>
        <v>0</v>
      </c>
      <c r="J82" s="35"/>
      <c r="O82" s="41">
        <f>I82*0.21</f>
        <v>0</v>
      </c>
      <c r="P82">
        <v>3</v>
      </c>
    </row>
    <row r="83">
      <c r="A83" s="35" t="s">
        <v>65</v>
      </c>
      <c r="B83" s="42"/>
      <c r="C83" s="43"/>
      <c r="D83" s="43"/>
      <c r="E83" s="37" t="s">
        <v>969</v>
      </c>
      <c r="F83" s="43"/>
      <c r="G83" s="43"/>
      <c r="H83" s="43"/>
      <c r="I83" s="43"/>
      <c r="J83" s="44"/>
    </row>
    <row r="84">
      <c r="A84" s="35" t="s">
        <v>67</v>
      </c>
      <c r="B84" s="42"/>
      <c r="C84" s="43"/>
      <c r="D84" s="43"/>
      <c r="E84" s="45" t="s">
        <v>970</v>
      </c>
      <c r="F84" s="43"/>
      <c r="G84" s="43"/>
      <c r="H84" s="43"/>
      <c r="I84" s="43"/>
      <c r="J84" s="44"/>
    </row>
    <row r="85" ht="319">
      <c r="A85" s="35" t="s">
        <v>69</v>
      </c>
      <c r="B85" s="42"/>
      <c r="C85" s="43"/>
      <c r="D85" s="43"/>
      <c r="E85" s="37" t="s">
        <v>388</v>
      </c>
      <c r="F85" s="43"/>
      <c r="G85" s="43"/>
      <c r="H85" s="43"/>
      <c r="I85" s="43"/>
      <c r="J85" s="44"/>
    </row>
    <row r="86">
      <c r="A86" s="35" t="s">
        <v>60</v>
      </c>
      <c r="B86" s="35">
        <v>19</v>
      </c>
      <c r="C86" s="36" t="s">
        <v>971</v>
      </c>
      <c r="D86" s="35" t="s">
        <v>62</v>
      </c>
      <c r="E86" s="37" t="s">
        <v>972</v>
      </c>
      <c r="F86" s="38" t="s">
        <v>85</v>
      </c>
      <c r="G86" s="39">
        <v>1</v>
      </c>
      <c r="H86" s="40">
        <v>0</v>
      </c>
      <c r="I86" s="40">
        <f>ROUND(G86*H86,P4)</f>
        <v>0</v>
      </c>
      <c r="J86" s="35"/>
      <c r="O86" s="41">
        <f>I86*0.21</f>
        <v>0</v>
      </c>
      <c r="P86">
        <v>3</v>
      </c>
    </row>
    <row r="87">
      <c r="A87" s="35" t="s">
        <v>65</v>
      </c>
      <c r="B87" s="42"/>
      <c r="C87" s="43"/>
      <c r="D87" s="43"/>
      <c r="E87" s="49" t="s">
        <v>62</v>
      </c>
      <c r="F87" s="43"/>
      <c r="G87" s="43"/>
      <c r="H87" s="43"/>
      <c r="I87" s="43"/>
      <c r="J87" s="44"/>
    </row>
    <row r="88">
      <c r="A88" s="35" t="s">
        <v>67</v>
      </c>
      <c r="B88" s="42"/>
      <c r="C88" s="43"/>
      <c r="D88" s="43"/>
      <c r="E88" s="45" t="s">
        <v>973</v>
      </c>
      <c r="F88" s="43"/>
      <c r="G88" s="43"/>
      <c r="H88" s="43"/>
      <c r="I88" s="43"/>
      <c r="J88" s="44"/>
    </row>
    <row r="89" ht="116">
      <c r="A89" s="35" t="s">
        <v>69</v>
      </c>
      <c r="B89" s="42"/>
      <c r="C89" s="43"/>
      <c r="D89" s="43"/>
      <c r="E89" s="37" t="s">
        <v>974</v>
      </c>
      <c r="F89" s="43"/>
      <c r="G89" s="43"/>
      <c r="H89" s="43"/>
      <c r="I89" s="43"/>
      <c r="J89" s="44"/>
    </row>
    <row r="90">
      <c r="A90" s="29" t="s">
        <v>57</v>
      </c>
      <c r="B90" s="30"/>
      <c r="C90" s="31" t="s">
        <v>168</v>
      </c>
      <c r="D90" s="32"/>
      <c r="E90" s="29" t="s">
        <v>169</v>
      </c>
      <c r="F90" s="32"/>
      <c r="G90" s="32"/>
      <c r="H90" s="32"/>
      <c r="I90" s="33">
        <f>SUMIFS(I91:I106,A91:A106,"P")</f>
        <v>0</v>
      </c>
      <c r="J90" s="34"/>
    </row>
    <row r="91">
      <c r="A91" s="35" t="s">
        <v>60</v>
      </c>
      <c r="B91" s="35">
        <v>20</v>
      </c>
      <c r="C91" s="36" t="s">
        <v>875</v>
      </c>
      <c r="D91" s="35" t="s">
        <v>62</v>
      </c>
      <c r="E91" s="37" t="s">
        <v>876</v>
      </c>
      <c r="F91" s="38" t="s">
        <v>172</v>
      </c>
      <c r="G91" s="39">
        <v>76</v>
      </c>
      <c r="H91" s="40">
        <v>0</v>
      </c>
      <c r="I91" s="40">
        <f>ROUND(G91*H91,P4)</f>
        <v>0</v>
      </c>
      <c r="J91" s="35"/>
      <c r="O91" s="41">
        <f>I91*0.21</f>
        <v>0</v>
      </c>
      <c r="P91">
        <v>3</v>
      </c>
    </row>
    <row r="92" ht="29">
      <c r="A92" s="35" t="s">
        <v>65</v>
      </c>
      <c r="B92" s="42"/>
      <c r="C92" s="43"/>
      <c r="D92" s="43"/>
      <c r="E92" s="37" t="s">
        <v>877</v>
      </c>
      <c r="F92" s="43"/>
      <c r="G92" s="43"/>
      <c r="H92" s="43"/>
      <c r="I92" s="43"/>
      <c r="J92" s="44"/>
    </row>
    <row r="93">
      <c r="A93" s="35" t="s">
        <v>67</v>
      </c>
      <c r="B93" s="42"/>
      <c r="C93" s="43"/>
      <c r="D93" s="43"/>
      <c r="E93" s="45" t="s">
        <v>975</v>
      </c>
      <c r="F93" s="43"/>
      <c r="G93" s="43"/>
      <c r="H93" s="43"/>
      <c r="I93" s="43"/>
      <c r="J93" s="44"/>
    </row>
    <row r="94" ht="101.5">
      <c r="A94" s="35" t="s">
        <v>69</v>
      </c>
      <c r="B94" s="42"/>
      <c r="C94" s="43"/>
      <c r="D94" s="43"/>
      <c r="E94" s="37" t="s">
        <v>393</v>
      </c>
      <c r="F94" s="43"/>
      <c r="G94" s="43"/>
      <c r="H94" s="43"/>
      <c r="I94" s="43"/>
      <c r="J94" s="44"/>
    </row>
    <row r="95">
      <c r="A95" s="35" t="s">
        <v>60</v>
      </c>
      <c r="B95" s="35">
        <v>21</v>
      </c>
      <c r="C95" s="36" t="s">
        <v>881</v>
      </c>
      <c r="D95" s="35" t="s">
        <v>62</v>
      </c>
      <c r="E95" s="37" t="s">
        <v>882</v>
      </c>
      <c r="F95" s="38" t="s">
        <v>85</v>
      </c>
      <c r="G95" s="39">
        <v>14</v>
      </c>
      <c r="H95" s="40">
        <v>0</v>
      </c>
      <c r="I95" s="40">
        <f>ROUND(G95*H95,P4)</f>
        <v>0</v>
      </c>
      <c r="J95" s="35"/>
      <c r="O95" s="41">
        <f>I95*0.21</f>
        <v>0</v>
      </c>
      <c r="P95">
        <v>3</v>
      </c>
    </row>
    <row r="96" ht="43.5">
      <c r="A96" s="35" t="s">
        <v>65</v>
      </c>
      <c r="B96" s="42"/>
      <c r="C96" s="43"/>
      <c r="D96" s="43"/>
      <c r="E96" s="37" t="s">
        <v>883</v>
      </c>
      <c r="F96" s="43"/>
      <c r="G96" s="43"/>
      <c r="H96" s="43"/>
      <c r="I96" s="43"/>
      <c r="J96" s="44"/>
    </row>
    <row r="97">
      <c r="A97" s="35" t="s">
        <v>67</v>
      </c>
      <c r="B97" s="42"/>
      <c r="C97" s="43"/>
      <c r="D97" s="43"/>
      <c r="E97" s="45" t="s">
        <v>976</v>
      </c>
      <c r="F97" s="43"/>
      <c r="G97" s="43"/>
      <c r="H97" s="43"/>
      <c r="I97" s="43"/>
      <c r="J97" s="44"/>
    </row>
    <row r="98" ht="72.5">
      <c r="A98" s="35" t="s">
        <v>69</v>
      </c>
      <c r="B98" s="42"/>
      <c r="C98" s="43"/>
      <c r="D98" s="43"/>
      <c r="E98" s="37" t="s">
        <v>885</v>
      </c>
      <c r="F98" s="43"/>
      <c r="G98" s="43"/>
      <c r="H98" s="43"/>
      <c r="I98" s="43"/>
      <c r="J98" s="44"/>
    </row>
    <row r="99">
      <c r="A99" s="35" t="s">
        <v>60</v>
      </c>
      <c r="B99" s="35">
        <v>22</v>
      </c>
      <c r="C99" s="36" t="s">
        <v>426</v>
      </c>
      <c r="D99" s="35" t="s">
        <v>62</v>
      </c>
      <c r="E99" s="37" t="s">
        <v>427</v>
      </c>
      <c r="F99" s="38" t="s">
        <v>159</v>
      </c>
      <c r="G99" s="39">
        <v>1.26</v>
      </c>
      <c r="H99" s="40">
        <v>0</v>
      </c>
      <c r="I99" s="40">
        <f>ROUND(G99*H99,P4)</f>
        <v>0</v>
      </c>
      <c r="J99" s="35"/>
      <c r="O99" s="41">
        <f>I99*0.21</f>
        <v>0</v>
      </c>
      <c r="P99">
        <v>3</v>
      </c>
    </row>
    <row r="100">
      <c r="A100" s="35" t="s">
        <v>65</v>
      </c>
      <c r="B100" s="42"/>
      <c r="C100" s="43"/>
      <c r="D100" s="43"/>
      <c r="E100" s="49" t="s">
        <v>62</v>
      </c>
      <c r="F100" s="43"/>
      <c r="G100" s="43"/>
      <c r="H100" s="43"/>
      <c r="I100" s="43"/>
      <c r="J100" s="44"/>
    </row>
    <row r="101">
      <c r="A101" s="35" t="s">
        <v>67</v>
      </c>
      <c r="B101" s="42"/>
      <c r="C101" s="43"/>
      <c r="D101" s="43"/>
      <c r="E101" s="45" t="s">
        <v>977</v>
      </c>
      <c r="F101" s="43"/>
      <c r="G101" s="43"/>
      <c r="H101" s="43"/>
      <c r="I101" s="43"/>
      <c r="J101" s="44"/>
    </row>
    <row r="102" ht="87">
      <c r="A102" s="35" t="s">
        <v>69</v>
      </c>
      <c r="B102" s="42"/>
      <c r="C102" s="43"/>
      <c r="D102" s="43"/>
      <c r="E102" s="37" t="s">
        <v>430</v>
      </c>
      <c r="F102" s="43"/>
      <c r="G102" s="43"/>
      <c r="H102" s="43"/>
      <c r="I102" s="43"/>
      <c r="J102" s="44"/>
    </row>
    <row r="103" ht="29">
      <c r="A103" s="35" t="s">
        <v>60</v>
      </c>
      <c r="B103" s="35">
        <v>23</v>
      </c>
      <c r="C103" s="36" t="s">
        <v>928</v>
      </c>
      <c r="D103" s="35" t="s">
        <v>62</v>
      </c>
      <c r="E103" s="37" t="s">
        <v>929</v>
      </c>
      <c r="F103" s="38" t="s">
        <v>172</v>
      </c>
      <c r="G103" s="39">
        <v>76.5</v>
      </c>
      <c r="H103" s="40">
        <v>0</v>
      </c>
      <c r="I103" s="40">
        <f>ROUND(G103*H103,P4)</f>
        <v>0</v>
      </c>
      <c r="J103" s="35"/>
      <c r="O103" s="41">
        <f>I103*0.21</f>
        <v>0</v>
      </c>
      <c r="P103">
        <v>3</v>
      </c>
    </row>
    <row r="104">
      <c r="A104" s="35" t="s">
        <v>65</v>
      </c>
      <c r="B104" s="42"/>
      <c r="C104" s="43"/>
      <c r="D104" s="43"/>
      <c r="E104" s="37" t="s">
        <v>930</v>
      </c>
      <c r="F104" s="43"/>
      <c r="G104" s="43"/>
      <c r="H104" s="43"/>
      <c r="I104" s="43"/>
      <c r="J104" s="44"/>
    </row>
    <row r="105">
      <c r="A105" s="35" t="s">
        <v>67</v>
      </c>
      <c r="B105" s="42"/>
      <c r="C105" s="43"/>
      <c r="D105" s="43"/>
      <c r="E105" s="45" t="s">
        <v>970</v>
      </c>
      <c r="F105" s="43"/>
      <c r="G105" s="43"/>
      <c r="H105" s="43"/>
      <c r="I105" s="43"/>
      <c r="J105" s="44"/>
    </row>
    <row r="106" ht="159.5">
      <c r="A106" s="35" t="s">
        <v>69</v>
      </c>
      <c r="B106" s="46"/>
      <c r="C106" s="47"/>
      <c r="D106" s="47"/>
      <c r="E106" s="37" t="s">
        <v>449</v>
      </c>
      <c r="F106" s="47"/>
      <c r="G106" s="47"/>
      <c r="H106" s="47"/>
      <c r="I106" s="47"/>
      <c r="J10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31</v>
      </c>
      <c r="I3" s="23">
        <f>SUMIFS(I8:I101,A8:A101,"SD")</f>
        <v>0</v>
      </c>
      <c r="J3" s="17"/>
      <c r="O3">
        <v>0</v>
      </c>
      <c r="P3">
        <v>2</v>
      </c>
    </row>
    <row r="4">
      <c r="A4" s="3" t="s">
        <v>44</v>
      </c>
      <c r="B4" s="18" t="s">
        <v>45</v>
      </c>
      <c r="C4" s="19" t="s">
        <v>31</v>
      </c>
      <c r="D4" s="20"/>
      <c r="E4" s="21" t="s">
        <v>32</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58</v>
      </c>
      <c r="D8" s="32"/>
      <c r="E8" s="29" t="s">
        <v>59</v>
      </c>
      <c r="F8" s="32"/>
      <c r="G8" s="32"/>
      <c r="H8" s="32"/>
      <c r="I8" s="33">
        <f>SUMIFS(I9:I20,A9:A20,"P")</f>
        <v>0</v>
      </c>
      <c r="J8" s="34"/>
    </row>
    <row r="9">
      <c r="A9" s="35" t="s">
        <v>60</v>
      </c>
      <c r="B9" s="35">
        <v>1</v>
      </c>
      <c r="C9" s="36" t="s">
        <v>211</v>
      </c>
      <c r="D9" s="35" t="s">
        <v>62</v>
      </c>
      <c r="E9" s="37" t="s">
        <v>212</v>
      </c>
      <c r="F9" s="38" t="s">
        <v>159</v>
      </c>
      <c r="G9" s="39">
        <v>17.452000000000002</v>
      </c>
      <c r="H9" s="40">
        <v>0</v>
      </c>
      <c r="I9" s="40">
        <f>ROUND(G9*H9,P4)</f>
        <v>0</v>
      </c>
      <c r="J9" s="35"/>
      <c r="O9" s="41">
        <f>I9*0.21</f>
        <v>0</v>
      </c>
      <c r="P9">
        <v>3</v>
      </c>
    </row>
    <row r="10">
      <c r="A10" s="35" t="s">
        <v>65</v>
      </c>
      <c r="B10" s="42"/>
      <c r="C10" s="43"/>
      <c r="D10" s="43"/>
      <c r="E10" s="49" t="s">
        <v>62</v>
      </c>
      <c r="F10" s="43"/>
      <c r="G10" s="43"/>
      <c r="H10" s="43"/>
      <c r="I10" s="43"/>
      <c r="J10" s="44"/>
    </row>
    <row r="11">
      <c r="A11" s="35" t="s">
        <v>67</v>
      </c>
      <c r="B11" s="42"/>
      <c r="C11" s="43"/>
      <c r="D11" s="43"/>
      <c r="E11" s="45" t="s">
        <v>978</v>
      </c>
      <c r="F11" s="43"/>
      <c r="G11" s="43"/>
      <c r="H11" s="43"/>
      <c r="I11" s="43"/>
      <c r="J11" s="44"/>
    </row>
    <row r="12" ht="72.5">
      <c r="A12" s="35" t="s">
        <v>69</v>
      </c>
      <c r="B12" s="42"/>
      <c r="C12" s="43"/>
      <c r="D12" s="43"/>
      <c r="E12" s="37" t="s">
        <v>215</v>
      </c>
      <c r="F12" s="43"/>
      <c r="G12" s="43"/>
      <c r="H12" s="43"/>
      <c r="I12" s="43"/>
      <c r="J12" s="44"/>
    </row>
    <row r="13" ht="29">
      <c r="A13" s="35" t="s">
        <v>60</v>
      </c>
      <c r="B13" s="35">
        <v>2</v>
      </c>
      <c r="C13" s="36" t="s">
        <v>573</v>
      </c>
      <c r="D13" s="35" t="s">
        <v>62</v>
      </c>
      <c r="E13" s="37" t="s">
        <v>574</v>
      </c>
      <c r="F13" s="38" t="s">
        <v>575</v>
      </c>
      <c r="G13" s="39">
        <v>16.969999999999999</v>
      </c>
      <c r="H13" s="40">
        <v>0</v>
      </c>
      <c r="I13" s="40">
        <f>ROUND(G13*H13,P4)</f>
        <v>0</v>
      </c>
      <c r="J13" s="35"/>
      <c r="O13" s="41">
        <f>I13*0.21</f>
        <v>0</v>
      </c>
      <c r="P13">
        <v>3</v>
      </c>
    </row>
    <row r="14">
      <c r="A14" s="35" t="s">
        <v>65</v>
      </c>
      <c r="B14" s="42"/>
      <c r="C14" s="43"/>
      <c r="D14" s="43"/>
      <c r="E14" s="49" t="s">
        <v>62</v>
      </c>
      <c r="F14" s="43"/>
      <c r="G14" s="43"/>
      <c r="H14" s="43"/>
      <c r="I14" s="43"/>
      <c r="J14" s="44"/>
    </row>
    <row r="15">
      <c r="A15" s="35" t="s">
        <v>67</v>
      </c>
      <c r="B15" s="42"/>
      <c r="C15" s="43"/>
      <c r="D15" s="43"/>
      <c r="E15" s="45" t="s">
        <v>979</v>
      </c>
      <c r="F15" s="43"/>
      <c r="G15" s="43"/>
      <c r="H15" s="43"/>
      <c r="I15" s="43"/>
      <c r="J15" s="44"/>
    </row>
    <row r="16" ht="159.5">
      <c r="A16" s="35" t="s">
        <v>69</v>
      </c>
      <c r="B16" s="42"/>
      <c r="C16" s="43"/>
      <c r="D16" s="43"/>
      <c r="E16" s="37" t="s">
        <v>577</v>
      </c>
      <c r="F16" s="43"/>
      <c r="G16" s="43"/>
      <c r="H16" s="43"/>
      <c r="I16" s="43"/>
      <c r="J16" s="44"/>
    </row>
    <row r="17" ht="29">
      <c r="A17" s="35" t="s">
        <v>60</v>
      </c>
      <c r="B17" s="35">
        <v>3</v>
      </c>
      <c r="C17" s="36" t="s">
        <v>888</v>
      </c>
      <c r="D17" s="35" t="s">
        <v>62</v>
      </c>
      <c r="E17" s="37" t="s">
        <v>889</v>
      </c>
      <c r="F17" s="38" t="s">
        <v>575</v>
      </c>
      <c r="G17" s="39">
        <v>19.678999999999998</v>
      </c>
      <c r="H17" s="40">
        <v>0</v>
      </c>
      <c r="I17" s="40">
        <f>ROUND(G17*H17,P4)</f>
        <v>0</v>
      </c>
      <c r="J17" s="35"/>
      <c r="O17" s="41">
        <f>I17*0.21</f>
        <v>0</v>
      </c>
      <c r="P17">
        <v>3</v>
      </c>
    </row>
    <row r="18">
      <c r="A18" s="35" t="s">
        <v>65</v>
      </c>
      <c r="B18" s="42"/>
      <c r="C18" s="43"/>
      <c r="D18" s="43"/>
      <c r="E18" s="49" t="s">
        <v>62</v>
      </c>
      <c r="F18" s="43"/>
      <c r="G18" s="43"/>
      <c r="H18" s="43"/>
      <c r="I18" s="43"/>
      <c r="J18" s="44"/>
    </row>
    <row r="19">
      <c r="A19" s="35" t="s">
        <v>67</v>
      </c>
      <c r="B19" s="42"/>
      <c r="C19" s="43"/>
      <c r="D19" s="43"/>
      <c r="E19" s="45" t="s">
        <v>980</v>
      </c>
      <c r="F19" s="43"/>
      <c r="G19" s="43"/>
      <c r="H19" s="43"/>
      <c r="I19" s="43"/>
      <c r="J19" s="44"/>
    </row>
    <row r="20" ht="159.5">
      <c r="A20" s="35" t="s">
        <v>69</v>
      </c>
      <c r="B20" s="42"/>
      <c r="C20" s="43"/>
      <c r="D20" s="43"/>
      <c r="E20" s="37" t="s">
        <v>577</v>
      </c>
      <c r="F20" s="43"/>
      <c r="G20" s="43"/>
      <c r="H20" s="43"/>
      <c r="I20" s="43"/>
      <c r="J20" s="44"/>
    </row>
    <row r="21">
      <c r="A21" s="29" t="s">
        <v>57</v>
      </c>
      <c r="B21" s="30"/>
      <c r="C21" s="31" t="s">
        <v>121</v>
      </c>
      <c r="D21" s="32"/>
      <c r="E21" s="29" t="s">
        <v>122</v>
      </c>
      <c r="F21" s="32"/>
      <c r="G21" s="32"/>
      <c r="H21" s="32"/>
      <c r="I21" s="33">
        <f>SUMIFS(I22:I29,A22:A29,"P")</f>
        <v>0</v>
      </c>
      <c r="J21" s="34"/>
    </row>
    <row r="22">
      <c r="A22" s="35" t="s">
        <v>60</v>
      </c>
      <c r="B22" s="35">
        <v>4</v>
      </c>
      <c r="C22" s="36" t="s">
        <v>609</v>
      </c>
      <c r="D22" s="35" t="s">
        <v>62</v>
      </c>
      <c r="E22" s="37" t="s">
        <v>610</v>
      </c>
      <c r="F22" s="38" t="s">
        <v>159</v>
      </c>
      <c r="G22" s="39">
        <v>17.452000000000002</v>
      </c>
      <c r="H22" s="40">
        <v>0</v>
      </c>
      <c r="I22" s="40">
        <f>ROUND(G22*H22,P4)</f>
        <v>0</v>
      </c>
      <c r="J22" s="35"/>
      <c r="O22" s="41">
        <f>I22*0.21</f>
        <v>0</v>
      </c>
      <c r="P22">
        <v>3</v>
      </c>
    </row>
    <row r="23">
      <c r="A23" s="35" t="s">
        <v>65</v>
      </c>
      <c r="B23" s="42"/>
      <c r="C23" s="43"/>
      <c r="D23" s="43"/>
      <c r="E23" s="49" t="s">
        <v>62</v>
      </c>
      <c r="F23" s="43"/>
      <c r="G23" s="43"/>
      <c r="H23" s="43"/>
      <c r="I23" s="43"/>
      <c r="J23" s="44"/>
    </row>
    <row r="24">
      <c r="A24" s="35" t="s">
        <v>67</v>
      </c>
      <c r="B24" s="42"/>
      <c r="C24" s="43"/>
      <c r="D24" s="43"/>
      <c r="E24" s="45" t="s">
        <v>981</v>
      </c>
      <c r="F24" s="43"/>
      <c r="G24" s="43"/>
      <c r="H24" s="43"/>
      <c r="I24" s="43"/>
      <c r="J24" s="44"/>
    </row>
    <row r="25" ht="391.5">
      <c r="A25" s="35" t="s">
        <v>69</v>
      </c>
      <c r="B25" s="42"/>
      <c r="C25" s="43"/>
      <c r="D25" s="43"/>
      <c r="E25" s="37" t="s">
        <v>251</v>
      </c>
      <c r="F25" s="43"/>
      <c r="G25" s="43"/>
      <c r="H25" s="43"/>
      <c r="I25" s="43"/>
      <c r="J25" s="44"/>
    </row>
    <row r="26">
      <c r="A26" s="35" t="s">
        <v>60</v>
      </c>
      <c r="B26" s="35">
        <v>5</v>
      </c>
      <c r="C26" s="36" t="s">
        <v>257</v>
      </c>
      <c r="D26" s="35" t="s">
        <v>62</v>
      </c>
      <c r="E26" s="37" t="s">
        <v>258</v>
      </c>
      <c r="F26" s="38" t="s">
        <v>159</v>
      </c>
      <c r="G26" s="39">
        <v>17.452000000000002</v>
      </c>
      <c r="H26" s="40">
        <v>0</v>
      </c>
      <c r="I26" s="40">
        <f>ROUND(G26*H26,P4)</f>
        <v>0</v>
      </c>
      <c r="J26" s="35"/>
      <c r="O26" s="41">
        <f>I26*0.21</f>
        <v>0</v>
      </c>
      <c r="P26">
        <v>3</v>
      </c>
    </row>
    <row r="27">
      <c r="A27" s="35" t="s">
        <v>65</v>
      </c>
      <c r="B27" s="42"/>
      <c r="C27" s="43"/>
      <c r="D27" s="43"/>
      <c r="E27" s="49" t="s">
        <v>62</v>
      </c>
      <c r="F27" s="43"/>
      <c r="G27" s="43"/>
      <c r="H27" s="43"/>
      <c r="I27" s="43"/>
      <c r="J27" s="44"/>
    </row>
    <row r="28" ht="72.5">
      <c r="A28" s="35" t="s">
        <v>67</v>
      </c>
      <c r="B28" s="42"/>
      <c r="C28" s="43"/>
      <c r="D28" s="43"/>
      <c r="E28" s="45" t="s">
        <v>982</v>
      </c>
      <c r="F28" s="43"/>
      <c r="G28" s="43"/>
      <c r="H28" s="43"/>
      <c r="I28" s="43"/>
      <c r="J28" s="44"/>
    </row>
    <row r="29" ht="261">
      <c r="A29" s="35" t="s">
        <v>69</v>
      </c>
      <c r="B29" s="42"/>
      <c r="C29" s="43"/>
      <c r="D29" s="43"/>
      <c r="E29" s="37" t="s">
        <v>260</v>
      </c>
      <c r="F29" s="43"/>
      <c r="G29" s="43"/>
      <c r="H29" s="43"/>
      <c r="I29" s="43"/>
      <c r="J29" s="44"/>
    </row>
    <row r="30">
      <c r="A30" s="29" t="s">
        <v>57</v>
      </c>
      <c r="B30" s="30"/>
      <c r="C30" s="31" t="s">
        <v>286</v>
      </c>
      <c r="D30" s="32"/>
      <c r="E30" s="29" t="s">
        <v>287</v>
      </c>
      <c r="F30" s="32"/>
      <c r="G30" s="32"/>
      <c r="H30" s="32"/>
      <c r="I30" s="33">
        <f>SUMIFS(I31:I70,A31:A70,"P")</f>
        <v>0</v>
      </c>
      <c r="J30" s="34"/>
    </row>
    <row r="31">
      <c r="A31" s="35" t="s">
        <v>60</v>
      </c>
      <c r="B31" s="35">
        <v>6</v>
      </c>
      <c r="C31" s="36" t="s">
        <v>860</v>
      </c>
      <c r="D31" s="35" t="s">
        <v>62</v>
      </c>
      <c r="E31" s="37" t="s">
        <v>861</v>
      </c>
      <c r="F31" s="38" t="s">
        <v>125</v>
      </c>
      <c r="G31" s="39">
        <v>171.91</v>
      </c>
      <c r="H31" s="40">
        <v>0</v>
      </c>
      <c r="I31" s="40">
        <f>ROUND(G31*H31,P4)</f>
        <v>0</v>
      </c>
      <c r="J31" s="35"/>
      <c r="O31" s="41">
        <f>I31*0.21</f>
        <v>0</v>
      </c>
      <c r="P31">
        <v>3</v>
      </c>
    </row>
    <row r="32">
      <c r="A32" s="35" t="s">
        <v>65</v>
      </c>
      <c r="B32" s="42"/>
      <c r="C32" s="43"/>
      <c r="D32" s="43"/>
      <c r="E32" s="37" t="s">
        <v>862</v>
      </c>
      <c r="F32" s="43"/>
      <c r="G32" s="43"/>
      <c r="H32" s="43"/>
      <c r="I32" s="43"/>
      <c r="J32" s="44"/>
    </row>
    <row r="33" ht="159.5">
      <c r="A33" s="35" t="s">
        <v>67</v>
      </c>
      <c r="B33" s="42"/>
      <c r="C33" s="43"/>
      <c r="D33" s="43"/>
      <c r="E33" s="45" t="s">
        <v>983</v>
      </c>
      <c r="F33" s="43"/>
      <c r="G33" s="43"/>
      <c r="H33" s="43"/>
      <c r="I33" s="43"/>
      <c r="J33" s="44"/>
    </row>
    <row r="34" ht="145">
      <c r="A34" s="35" t="s">
        <v>69</v>
      </c>
      <c r="B34" s="42"/>
      <c r="C34" s="43"/>
      <c r="D34" s="43"/>
      <c r="E34" s="37" t="s">
        <v>864</v>
      </c>
      <c r="F34" s="43"/>
      <c r="G34" s="43"/>
      <c r="H34" s="43"/>
      <c r="I34" s="43"/>
      <c r="J34" s="44"/>
    </row>
    <row r="35">
      <c r="A35" s="35" t="s">
        <v>60</v>
      </c>
      <c r="B35" s="35">
        <v>7</v>
      </c>
      <c r="C35" s="36" t="s">
        <v>894</v>
      </c>
      <c r="D35" s="35" t="s">
        <v>62</v>
      </c>
      <c r="E35" s="37" t="s">
        <v>895</v>
      </c>
      <c r="F35" s="38" t="s">
        <v>575</v>
      </c>
      <c r="G35" s="39">
        <v>10.403</v>
      </c>
      <c r="H35" s="40">
        <v>0</v>
      </c>
      <c r="I35" s="40">
        <f>ROUND(G35*H35,P4)</f>
        <v>0</v>
      </c>
      <c r="J35" s="35"/>
      <c r="O35" s="41">
        <f>I35*0.21</f>
        <v>0</v>
      </c>
      <c r="P35">
        <v>3</v>
      </c>
    </row>
    <row r="36" ht="43.5">
      <c r="A36" s="35" t="s">
        <v>65</v>
      </c>
      <c r="B36" s="42"/>
      <c r="C36" s="43"/>
      <c r="D36" s="43"/>
      <c r="E36" s="37" t="s">
        <v>896</v>
      </c>
      <c r="F36" s="43"/>
      <c r="G36" s="43"/>
      <c r="H36" s="43"/>
      <c r="I36" s="43"/>
      <c r="J36" s="44"/>
    </row>
    <row r="37" ht="43.5">
      <c r="A37" s="35" t="s">
        <v>67</v>
      </c>
      <c r="B37" s="42"/>
      <c r="C37" s="43"/>
      <c r="D37" s="43"/>
      <c r="E37" s="45" t="s">
        <v>984</v>
      </c>
      <c r="F37" s="43"/>
      <c r="G37" s="43"/>
      <c r="H37" s="43"/>
      <c r="I37" s="43"/>
      <c r="J37" s="44"/>
    </row>
    <row r="38" ht="116">
      <c r="A38" s="35" t="s">
        <v>69</v>
      </c>
      <c r="B38" s="42"/>
      <c r="C38" s="43"/>
      <c r="D38" s="43"/>
      <c r="E38" s="37" t="s">
        <v>898</v>
      </c>
      <c r="F38" s="43"/>
      <c r="G38" s="43"/>
      <c r="H38" s="43"/>
      <c r="I38" s="43"/>
      <c r="J38" s="44"/>
    </row>
    <row r="39">
      <c r="A39" s="35" t="s">
        <v>60</v>
      </c>
      <c r="B39" s="35">
        <v>8</v>
      </c>
      <c r="C39" s="36" t="s">
        <v>899</v>
      </c>
      <c r="D39" s="35" t="s">
        <v>62</v>
      </c>
      <c r="E39" s="37" t="s">
        <v>900</v>
      </c>
      <c r="F39" s="38" t="s">
        <v>125</v>
      </c>
      <c r="G39" s="39">
        <v>100</v>
      </c>
      <c r="H39" s="40">
        <v>0</v>
      </c>
      <c r="I39" s="40">
        <f>ROUND(G39*H39,P4)</f>
        <v>0</v>
      </c>
      <c r="J39" s="35"/>
      <c r="O39" s="41">
        <f>I39*0.21</f>
        <v>0</v>
      </c>
      <c r="P39">
        <v>3</v>
      </c>
    </row>
    <row r="40" ht="72.5">
      <c r="A40" s="35" t="s">
        <v>65</v>
      </c>
      <c r="B40" s="42"/>
      <c r="C40" s="43"/>
      <c r="D40" s="43"/>
      <c r="E40" s="37" t="s">
        <v>985</v>
      </c>
      <c r="F40" s="43"/>
      <c r="G40" s="43"/>
      <c r="H40" s="43"/>
      <c r="I40" s="43"/>
      <c r="J40" s="44"/>
    </row>
    <row r="41">
      <c r="A41" s="35" t="s">
        <v>67</v>
      </c>
      <c r="B41" s="42"/>
      <c r="C41" s="43"/>
      <c r="D41" s="43"/>
      <c r="E41" s="45" t="s">
        <v>986</v>
      </c>
      <c r="F41" s="43"/>
      <c r="G41" s="43"/>
      <c r="H41" s="43"/>
      <c r="I41" s="43"/>
      <c r="J41" s="44"/>
    </row>
    <row r="42" ht="58">
      <c r="A42" s="35" t="s">
        <v>69</v>
      </c>
      <c r="B42" s="42"/>
      <c r="C42" s="43"/>
      <c r="D42" s="43"/>
      <c r="E42" s="37" t="s">
        <v>903</v>
      </c>
      <c r="F42" s="43"/>
      <c r="G42" s="43"/>
      <c r="H42" s="43"/>
      <c r="I42" s="43"/>
      <c r="J42" s="44"/>
    </row>
    <row r="43" ht="29">
      <c r="A43" s="35" t="s">
        <v>60</v>
      </c>
      <c r="B43" s="35">
        <v>9</v>
      </c>
      <c r="C43" s="36" t="s">
        <v>904</v>
      </c>
      <c r="D43" s="35" t="s">
        <v>62</v>
      </c>
      <c r="E43" s="37" t="s">
        <v>905</v>
      </c>
      <c r="F43" s="38" t="s">
        <v>172</v>
      </c>
      <c r="G43" s="39">
        <v>121</v>
      </c>
      <c r="H43" s="40">
        <v>0</v>
      </c>
      <c r="I43" s="40">
        <f>ROUND(G43*H43,P4)</f>
        <v>0</v>
      </c>
      <c r="J43" s="35"/>
      <c r="O43" s="41">
        <f>I43*0.21</f>
        <v>0</v>
      </c>
      <c r="P43">
        <v>3</v>
      </c>
    </row>
    <row r="44" ht="29">
      <c r="A44" s="35" t="s">
        <v>65</v>
      </c>
      <c r="B44" s="42"/>
      <c r="C44" s="43"/>
      <c r="D44" s="43"/>
      <c r="E44" s="37" t="s">
        <v>987</v>
      </c>
      <c r="F44" s="43"/>
      <c r="G44" s="43"/>
      <c r="H44" s="43"/>
      <c r="I44" s="43"/>
      <c r="J44" s="44"/>
    </row>
    <row r="45">
      <c r="A45" s="35" t="s">
        <v>67</v>
      </c>
      <c r="B45" s="42"/>
      <c r="C45" s="43"/>
      <c r="D45" s="43"/>
      <c r="E45" s="45" t="s">
        <v>988</v>
      </c>
      <c r="F45" s="43"/>
      <c r="G45" s="43"/>
      <c r="H45" s="43"/>
      <c r="I45" s="43"/>
      <c r="J45" s="44"/>
    </row>
    <row r="46" ht="101.5">
      <c r="A46" s="35" t="s">
        <v>69</v>
      </c>
      <c r="B46" s="42"/>
      <c r="C46" s="43"/>
      <c r="D46" s="43"/>
      <c r="E46" s="37" t="s">
        <v>908</v>
      </c>
      <c r="F46" s="43"/>
      <c r="G46" s="43"/>
      <c r="H46" s="43"/>
      <c r="I46" s="43"/>
      <c r="J46" s="44"/>
    </row>
    <row r="47" ht="29">
      <c r="A47" s="35" t="s">
        <v>60</v>
      </c>
      <c r="B47" s="35">
        <v>10</v>
      </c>
      <c r="C47" s="36" t="s">
        <v>909</v>
      </c>
      <c r="D47" s="35" t="s">
        <v>62</v>
      </c>
      <c r="E47" s="37" t="s">
        <v>910</v>
      </c>
      <c r="F47" s="38" t="s">
        <v>172</v>
      </c>
      <c r="G47" s="39">
        <v>84</v>
      </c>
      <c r="H47" s="40">
        <v>0</v>
      </c>
      <c r="I47" s="40">
        <f>ROUND(G47*H47,P4)</f>
        <v>0</v>
      </c>
      <c r="J47" s="35"/>
      <c r="O47" s="41">
        <f>I47*0.21</f>
        <v>0</v>
      </c>
      <c r="P47">
        <v>3</v>
      </c>
    </row>
    <row r="48" ht="29">
      <c r="A48" s="35" t="s">
        <v>65</v>
      </c>
      <c r="B48" s="42"/>
      <c r="C48" s="43"/>
      <c r="D48" s="43"/>
      <c r="E48" s="37" t="s">
        <v>911</v>
      </c>
      <c r="F48" s="43"/>
      <c r="G48" s="43"/>
      <c r="H48" s="43"/>
      <c r="I48" s="43"/>
      <c r="J48" s="44"/>
    </row>
    <row r="49">
      <c r="A49" s="35" t="s">
        <v>67</v>
      </c>
      <c r="B49" s="42"/>
      <c r="C49" s="43"/>
      <c r="D49" s="43"/>
      <c r="E49" s="45" t="s">
        <v>989</v>
      </c>
      <c r="F49" s="43"/>
      <c r="G49" s="43"/>
      <c r="H49" s="43"/>
      <c r="I49" s="43"/>
      <c r="J49" s="44"/>
    </row>
    <row r="50" ht="101.5">
      <c r="A50" s="35" t="s">
        <v>69</v>
      </c>
      <c r="B50" s="42"/>
      <c r="C50" s="43"/>
      <c r="D50" s="43"/>
      <c r="E50" s="37" t="s">
        <v>908</v>
      </c>
      <c r="F50" s="43"/>
      <c r="G50" s="43"/>
      <c r="H50" s="43"/>
      <c r="I50" s="43"/>
      <c r="J50" s="44"/>
    </row>
    <row r="51" ht="29">
      <c r="A51" s="35" t="s">
        <v>60</v>
      </c>
      <c r="B51" s="35">
        <v>11</v>
      </c>
      <c r="C51" s="36" t="s">
        <v>990</v>
      </c>
      <c r="D51" s="35" t="s">
        <v>62</v>
      </c>
      <c r="E51" s="37" t="s">
        <v>991</v>
      </c>
      <c r="F51" s="38" t="s">
        <v>172</v>
      </c>
      <c r="G51" s="39">
        <v>110</v>
      </c>
      <c r="H51" s="40">
        <v>0</v>
      </c>
      <c r="I51" s="40">
        <f>ROUND(G51*H51,P4)</f>
        <v>0</v>
      </c>
      <c r="J51" s="35"/>
      <c r="O51" s="41">
        <f>I51*0.21</f>
        <v>0</v>
      </c>
      <c r="P51">
        <v>3</v>
      </c>
    </row>
    <row r="52" ht="29">
      <c r="A52" s="35" t="s">
        <v>65</v>
      </c>
      <c r="B52" s="42"/>
      <c r="C52" s="43"/>
      <c r="D52" s="43"/>
      <c r="E52" s="37" t="s">
        <v>992</v>
      </c>
      <c r="F52" s="43"/>
      <c r="G52" s="43"/>
      <c r="H52" s="43"/>
      <c r="I52" s="43"/>
      <c r="J52" s="44"/>
    </row>
    <row r="53">
      <c r="A53" s="35" t="s">
        <v>67</v>
      </c>
      <c r="B53" s="42"/>
      <c r="C53" s="43"/>
      <c r="D53" s="43"/>
      <c r="E53" s="45" t="s">
        <v>993</v>
      </c>
      <c r="F53" s="43"/>
      <c r="G53" s="43"/>
      <c r="H53" s="43"/>
      <c r="I53" s="43"/>
      <c r="J53" s="44"/>
    </row>
    <row r="54" ht="101.5">
      <c r="A54" s="35" t="s">
        <v>69</v>
      </c>
      <c r="B54" s="42"/>
      <c r="C54" s="43"/>
      <c r="D54" s="43"/>
      <c r="E54" s="37" t="s">
        <v>908</v>
      </c>
      <c r="F54" s="43"/>
      <c r="G54" s="43"/>
      <c r="H54" s="43"/>
      <c r="I54" s="43"/>
      <c r="J54" s="44"/>
    </row>
    <row r="55" ht="29">
      <c r="A55" s="35" t="s">
        <v>60</v>
      </c>
      <c r="B55" s="35">
        <v>12</v>
      </c>
      <c r="C55" s="36" t="s">
        <v>913</v>
      </c>
      <c r="D55" s="35" t="s">
        <v>62</v>
      </c>
      <c r="E55" s="37" t="s">
        <v>914</v>
      </c>
      <c r="F55" s="38" t="s">
        <v>172</v>
      </c>
      <c r="G55" s="39">
        <v>105</v>
      </c>
      <c r="H55" s="40">
        <v>0</v>
      </c>
      <c r="I55" s="40">
        <f>ROUND(G55*H55,P4)</f>
        <v>0</v>
      </c>
      <c r="J55" s="35"/>
      <c r="O55" s="41">
        <f>I55*0.21</f>
        <v>0</v>
      </c>
      <c r="P55">
        <v>3</v>
      </c>
    </row>
    <row r="56" ht="29">
      <c r="A56" s="35" t="s">
        <v>65</v>
      </c>
      <c r="B56" s="42"/>
      <c r="C56" s="43"/>
      <c r="D56" s="43"/>
      <c r="E56" s="37" t="s">
        <v>994</v>
      </c>
      <c r="F56" s="43"/>
      <c r="G56" s="43"/>
      <c r="H56" s="43"/>
      <c r="I56" s="43"/>
      <c r="J56" s="44"/>
    </row>
    <row r="57">
      <c r="A57" s="35" t="s">
        <v>67</v>
      </c>
      <c r="B57" s="42"/>
      <c r="C57" s="43"/>
      <c r="D57" s="43"/>
      <c r="E57" s="45" t="s">
        <v>995</v>
      </c>
      <c r="F57" s="43"/>
      <c r="G57" s="43"/>
      <c r="H57" s="43"/>
      <c r="I57" s="43"/>
      <c r="J57" s="44"/>
    </row>
    <row r="58" ht="101.5">
      <c r="A58" s="35" t="s">
        <v>69</v>
      </c>
      <c r="B58" s="42"/>
      <c r="C58" s="43"/>
      <c r="D58" s="43"/>
      <c r="E58" s="37" t="s">
        <v>908</v>
      </c>
      <c r="F58" s="43"/>
      <c r="G58" s="43"/>
      <c r="H58" s="43"/>
      <c r="I58" s="43"/>
      <c r="J58" s="44"/>
    </row>
    <row r="59">
      <c r="A59" s="35" t="s">
        <v>60</v>
      </c>
      <c r="B59" s="35">
        <v>13</v>
      </c>
      <c r="C59" s="36" t="s">
        <v>865</v>
      </c>
      <c r="D59" s="35" t="s">
        <v>62</v>
      </c>
      <c r="E59" s="37" t="s">
        <v>866</v>
      </c>
      <c r="F59" s="38" t="s">
        <v>159</v>
      </c>
      <c r="G59" s="39">
        <v>38.729999999999997</v>
      </c>
      <c r="H59" s="40">
        <v>0</v>
      </c>
      <c r="I59" s="40">
        <f>ROUND(G59*H59,P4)</f>
        <v>0</v>
      </c>
      <c r="J59" s="35"/>
      <c r="O59" s="41">
        <f>I59*0.21</f>
        <v>0</v>
      </c>
      <c r="P59">
        <v>3</v>
      </c>
    </row>
    <row r="60" ht="29">
      <c r="A60" s="35" t="s">
        <v>65</v>
      </c>
      <c r="B60" s="42"/>
      <c r="C60" s="43"/>
      <c r="D60" s="43"/>
      <c r="E60" s="37" t="s">
        <v>867</v>
      </c>
      <c r="F60" s="43"/>
      <c r="G60" s="43"/>
      <c r="H60" s="43"/>
      <c r="I60" s="43"/>
      <c r="J60" s="44"/>
    </row>
    <row r="61" ht="116">
      <c r="A61" s="35" t="s">
        <v>67</v>
      </c>
      <c r="B61" s="42"/>
      <c r="C61" s="43"/>
      <c r="D61" s="43"/>
      <c r="E61" s="45" t="s">
        <v>996</v>
      </c>
      <c r="F61" s="43"/>
      <c r="G61" s="43"/>
      <c r="H61" s="43"/>
      <c r="I61" s="43"/>
      <c r="J61" s="44"/>
    </row>
    <row r="62" ht="101.5">
      <c r="A62" s="35" t="s">
        <v>69</v>
      </c>
      <c r="B62" s="42"/>
      <c r="C62" s="43"/>
      <c r="D62" s="43"/>
      <c r="E62" s="37" t="s">
        <v>869</v>
      </c>
      <c r="F62" s="43"/>
      <c r="G62" s="43"/>
      <c r="H62" s="43"/>
      <c r="I62" s="43"/>
      <c r="J62" s="44"/>
    </row>
    <row r="63">
      <c r="A63" s="35" t="s">
        <v>60</v>
      </c>
      <c r="B63" s="35">
        <v>14</v>
      </c>
      <c r="C63" s="36" t="s">
        <v>997</v>
      </c>
      <c r="D63" s="35" t="s">
        <v>62</v>
      </c>
      <c r="E63" s="37" t="s">
        <v>998</v>
      </c>
      <c r="F63" s="38" t="s">
        <v>85</v>
      </c>
      <c r="G63" s="39">
        <v>22</v>
      </c>
      <c r="H63" s="40">
        <v>0</v>
      </c>
      <c r="I63" s="40">
        <f>ROUND(G63*H63,P4)</f>
        <v>0</v>
      </c>
      <c r="J63" s="35"/>
      <c r="O63" s="41">
        <f>I63*0.21</f>
        <v>0</v>
      </c>
      <c r="P63">
        <v>3</v>
      </c>
    </row>
    <row r="64" ht="72.5">
      <c r="A64" s="35" t="s">
        <v>65</v>
      </c>
      <c r="B64" s="42"/>
      <c r="C64" s="43"/>
      <c r="D64" s="43"/>
      <c r="E64" s="37" t="s">
        <v>999</v>
      </c>
      <c r="F64" s="43"/>
      <c r="G64" s="43"/>
      <c r="H64" s="43"/>
      <c r="I64" s="43"/>
      <c r="J64" s="44"/>
    </row>
    <row r="65">
      <c r="A65" s="35" t="s">
        <v>67</v>
      </c>
      <c r="B65" s="42"/>
      <c r="C65" s="43"/>
      <c r="D65" s="43"/>
      <c r="E65" s="45" t="s">
        <v>1000</v>
      </c>
      <c r="F65" s="43"/>
      <c r="G65" s="43"/>
      <c r="H65" s="43"/>
      <c r="I65" s="43"/>
      <c r="J65" s="44"/>
    </row>
    <row r="66" ht="72.5">
      <c r="A66" s="35" t="s">
        <v>69</v>
      </c>
      <c r="B66" s="42"/>
      <c r="C66" s="43"/>
      <c r="D66" s="43"/>
      <c r="E66" s="37" t="s">
        <v>922</v>
      </c>
      <c r="F66" s="43"/>
      <c r="G66" s="43"/>
      <c r="H66" s="43"/>
      <c r="I66" s="43"/>
      <c r="J66" s="44"/>
    </row>
    <row r="67">
      <c r="A67" s="35" t="s">
        <v>60</v>
      </c>
      <c r="B67" s="35">
        <v>15</v>
      </c>
      <c r="C67" s="36" t="s">
        <v>1001</v>
      </c>
      <c r="D67" s="35" t="s">
        <v>62</v>
      </c>
      <c r="E67" s="37" t="s">
        <v>1002</v>
      </c>
      <c r="F67" s="38" t="s">
        <v>172</v>
      </c>
      <c r="G67" s="39">
        <v>11</v>
      </c>
      <c r="H67" s="40">
        <v>0</v>
      </c>
      <c r="I67" s="40">
        <f>ROUND(G67*H67,P4)</f>
        <v>0</v>
      </c>
      <c r="J67" s="35"/>
      <c r="O67" s="41">
        <f>I67*0.21</f>
        <v>0</v>
      </c>
      <c r="P67">
        <v>3</v>
      </c>
    </row>
    <row r="68">
      <c r="A68" s="35" t="s">
        <v>65</v>
      </c>
      <c r="B68" s="42"/>
      <c r="C68" s="43"/>
      <c r="D68" s="43"/>
      <c r="E68" s="37" t="s">
        <v>1003</v>
      </c>
      <c r="F68" s="43"/>
      <c r="G68" s="43"/>
      <c r="H68" s="43"/>
      <c r="I68" s="43"/>
      <c r="J68" s="44"/>
    </row>
    <row r="69">
      <c r="A69" s="35" t="s">
        <v>67</v>
      </c>
      <c r="B69" s="42"/>
      <c r="C69" s="43"/>
      <c r="D69" s="43"/>
      <c r="E69" s="45" t="s">
        <v>1004</v>
      </c>
      <c r="F69" s="43"/>
      <c r="G69" s="43"/>
      <c r="H69" s="43"/>
      <c r="I69" s="43"/>
      <c r="J69" s="44"/>
    </row>
    <row r="70" ht="58">
      <c r="A70" s="35" t="s">
        <v>69</v>
      </c>
      <c r="B70" s="42"/>
      <c r="C70" s="43"/>
      <c r="D70" s="43"/>
      <c r="E70" s="37" t="s">
        <v>1005</v>
      </c>
      <c r="F70" s="43"/>
      <c r="G70" s="43"/>
      <c r="H70" s="43"/>
      <c r="I70" s="43"/>
      <c r="J70" s="44"/>
    </row>
    <row r="71">
      <c r="A71" s="29" t="s">
        <v>57</v>
      </c>
      <c r="B71" s="30"/>
      <c r="C71" s="31" t="s">
        <v>667</v>
      </c>
      <c r="D71" s="32"/>
      <c r="E71" s="29" t="s">
        <v>668</v>
      </c>
      <c r="F71" s="32"/>
      <c r="G71" s="32"/>
      <c r="H71" s="32"/>
      <c r="I71" s="33">
        <f>SUMIFS(I72:I75,A72:A75,"P")</f>
        <v>0</v>
      </c>
      <c r="J71" s="34"/>
    </row>
    <row r="72" ht="29">
      <c r="A72" s="35" t="s">
        <v>60</v>
      </c>
      <c r="B72" s="35">
        <v>16</v>
      </c>
      <c r="C72" s="36" t="s">
        <v>870</v>
      </c>
      <c r="D72" s="35" t="s">
        <v>62</v>
      </c>
      <c r="E72" s="37" t="s">
        <v>871</v>
      </c>
      <c r="F72" s="38" t="s">
        <v>159</v>
      </c>
      <c r="G72" s="39">
        <v>210.97999999999999</v>
      </c>
      <c r="H72" s="40">
        <v>0</v>
      </c>
      <c r="I72" s="40">
        <f>ROUND(G72*H72,P4)</f>
        <v>0</v>
      </c>
      <c r="J72" s="35"/>
      <c r="O72" s="41">
        <f>I72*0.21</f>
        <v>0</v>
      </c>
      <c r="P72">
        <v>3</v>
      </c>
    </row>
    <row r="73" ht="29">
      <c r="A73" s="35" t="s">
        <v>65</v>
      </c>
      <c r="B73" s="42"/>
      <c r="C73" s="43"/>
      <c r="D73" s="43"/>
      <c r="E73" s="37" t="s">
        <v>872</v>
      </c>
      <c r="F73" s="43"/>
      <c r="G73" s="43"/>
      <c r="H73" s="43"/>
      <c r="I73" s="43"/>
      <c r="J73" s="44"/>
    </row>
    <row r="74" ht="159.5">
      <c r="A74" s="35" t="s">
        <v>67</v>
      </c>
      <c r="B74" s="42"/>
      <c r="C74" s="43"/>
      <c r="D74" s="43"/>
      <c r="E74" s="45" t="s">
        <v>1006</v>
      </c>
      <c r="F74" s="43"/>
      <c r="G74" s="43"/>
      <c r="H74" s="43"/>
      <c r="I74" s="43"/>
      <c r="J74" s="44"/>
    </row>
    <row r="75" ht="58">
      <c r="A75" s="35" t="s">
        <v>69</v>
      </c>
      <c r="B75" s="42"/>
      <c r="C75" s="43"/>
      <c r="D75" s="43"/>
      <c r="E75" s="37" t="s">
        <v>874</v>
      </c>
      <c r="F75" s="43"/>
      <c r="G75" s="43"/>
      <c r="H75" s="43"/>
      <c r="I75" s="43"/>
      <c r="J75" s="44"/>
    </row>
    <row r="76">
      <c r="A76" s="29" t="s">
        <v>57</v>
      </c>
      <c r="B76" s="30"/>
      <c r="C76" s="31" t="s">
        <v>294</v>
      </c>
      <c r="D76" s="32"/>
      <c r="E76" s="29" t="s">
        <v>295</v>
      </c>
      <c r="F76" s="32"/>
      <c r="G76" s="32"/>
      <c r="H76" s="32"/>
      <c r="I76" s="33">
        <f>SUMIFS(I77:I84,A77:A84,"P")</f>
        <v>0</v>
      </c>
      <c r="J76" s="34"/>
    </row>
    <row r="77">
      <c r="A77" s="35" t="s">
        <v>60</v>
      </c>
      <c r="B77" s="35">
        <v>17</v>
      </c>
      <c r="C77" s="36" t="s">
        <v>699</v>
      </c>
      <c r="D77" s="35" t="s">
        <v>62</v>
      </c>
      <c r="E77" s="37" t="s">
        <v>700</v>
      </c>
      <c r="F77" s="38" t="s">
        <v>159</v>
      </c>
      <c r="G77" s="39">
        <v>12.859999999999999</v>
      </c>
      <c r="H77" s="40">
        <v>0</v>
      </c>
      <c r="I77" s="40">
        <f>ROUND(G77*H77,P4)</f>
        <v>0</v>
      </c>
      <c r="J77" s="35"/>
      <c r="O77" s="41">
        <f>I77*0.21</f>
        <v>0</v>
      </c>
      <c r="P77">
        <v>3</v>
      </c>
    </row>
    <row r="78" ht="29">
      <c r="A78" s="35" t="s">
        <v>65</v>
      </c>
      <c r="B78" s="42"/>
      <c r="C78" s="43"/>
      <c r="D78" s="43"/>
      <c r="E78" s="37" t="s">
        <v>1007</v>
      </c>
      <c r="F78" s="43"/>
      <c r="G78" s="43"/>
      <c r="H78" s="43"/>
      <c r="I78" s="43"/>
      <c r="J78" s="44"/>
    </row>
    <row r="79" ht="43.5">
      <c r="A79" s="35" t="s">
        <v>67</v>
      </c>
      <c r="B79" s="42"/>
      <c r="C79" s="43"/>
      <c r="D79" s="43"/>
      <c r="E79" s="45" t="s">
        <v>1008</v>
      </c>
      <c r="F79" s="43"/>
      <c r="G79" s="43"/>
      <c r="H79" s="43"/>
      <c r="I79" s="43"/>
      <c r="J79" s="44"/>
    </row>
    <row r="80" ht="409.5">
      <c r="A80" s="35" t="s">
        <v>69</v>
      </c>
      <c r="B80" s="42"/>
      <c r="C80" s="43"/>
      <c r="D80" s="43"/>
      <c r="E80" s="37" t="s">
        <v>291</v>
      </c>
      <c r="F80" s="43"/>
      <c r="G80" s="43"/>
      <c r="H80" s="43"/>
      <c r="I80" s="43"/>
      <c r="J80" s="44"/>
    </row>
    <row r="81">
      <c r="A81" s="35" t="s">
        <v>60</v>
      </c>
      <c r="B81" s="35">
        <v>18</v>
      </c>
      <c r="C81" s="36" t="s">
        <v>307</v>
      </c>
      <c r="D81" s="35" t="s">
        <v>62</v>
      </c>
      <c r="E81" s="37" t="s">
        <v>308</v>
      </c>
      <c r="F81" s="38" t="s">
        <v>159</v>
      </c>
      <c r="G81" s="39">
        <v>16.399999999999999</v>
      </c>
      <c r="H81" s="40">
        <v>0</v>
      </c>
      <c r="I81" s="40">
        <f>ROUND(G81*H81,P4)</f>
        <v>0</v>
      </c>
      <c r="J81" s="35"/>
      <c r="O81" s="41">
        <f>I81*0.21</f>
        <v>0</v>
      </c>
      <c r="P81">
        <v>3</v>
      </c>
    </row>
    <row r="82" ht="58">
      <c r="A82" s="35" t="s">
        <v>65</v>
      </c>
      <c r="B82" s="42"/>
      <c r="C82" s="43"/>
      <c r="D82" s="43"/>
      <c r="E82" s="37" t="s">
        <v>707</v>
      </c>
      <c r="F82" s="43"/>
      <c r="G82" s="43"/>
      <c r="H82" s="43"/>
      <c r="I82" s="43"/>
      <c r="J82" s="44"/>
    </row>
    <row r="83">
      <c r="A83" s="35" t="s">
        <v>67</v>
      </c>
      <c r="B83" s="42"/>
      <c r="C83" s="43"/>
      <c r="D83" s="43"/>
      <c r="E83" s="45" t="s">
        <v>1009</v>
      </c>
      <c r="F83" s="43"/>
      <c r="G83" s="43"/>
      <c r="H83" s="43"/>
      <c r="I83" s="43"/>
      <c r="J83" s="44"/>
    </row>
    <row r="84" ht="145">
      <c r="A84" s="35" t="s">
        <v>69</v>
      </c>
      <c r="B84" s="42"/>
      <c r="C84" s="43"/>
      <c r="D84" s="43"/>
      <c r="E84" s="37" t="s">
        <v>311</v>
      </c>
      <c r="F84" s="43"/>
      <c r="G84" s="43"/>
      <c r="H84" s="43"/>
      <c r="I84" s="43"/>
      <c r="J84" s="44"/>
    </row>
    <row r="85">
      <c r="A85" s="29" t="s">
        <v>57</v>
      </c>
      <c r="B85" s="30"/>
      <c r="C85" s="31" t="s">
        <v>168</v>
      </c>
      <c r="D85" s="32"/>
      <c r="E85" s="29" t="s">
        <v>169</v>
      </c>
      <c r="F85" s="32"/>
      <c r="G85" s="32"/>
      <c r="H85" s="32"/>
      <c r="I85" s="33">
        <f>SUMIFS(I86:I101,A86:A101,"P")</f>
        <v>0</v>
      </c>
      <c r="J85" s="34"/>
    </row>
    <row r="86">
      <c r="A86" s="35" t="s">
        <v>60</v>
      </c>
      <c r="B86" s="35">
        <v>19</v>
      </c>
      <c r="C86" s="36" t="s">
        <v>875</v>
      </c>
      <c r="D86" s="35" t="s">
        <v>62</v>
      </c>
      <c r="E86" s="37" t="s">
        <v>876</v>
      </c>
      <c r="F86" s="38" t="s">
        <v>172</v>
      </c>
      <c r="G86" s="39">
        <v>20</v>
      </c>
      <c r="H86" s="40">
        <v>0</v>
      </c>
      <c r="I86" s="40">
        <f>ROUND(G86*H86,P4)</f>
        <v>0</v>
      </c>
      <c r="J86" s="35"/>
      <c r="O86" s="41">
        <f>I86*0.21</f>
        <v>0</v>
      </c>
      <c r="P86">
        <v>3</v>
      </c>
    </row>
    <row r="87" ht="29">
      <c r="A87" s="35" t="s">
        <v>65</v>
      </c>
      <c r="B87" s="42"/>
      <c r="C87" s="43"/>
      <c r="D87" s="43"/>
      <c r="E87" s="37" t="s">
        <v>1010</v>
      </c>
      <c r="F87" s="43"/>
      <c r="G87" s="43"/>
      <c r="H87" s="43"/>
      <c r="I87" s="43"/>
      <c r="J87" s="44"/>
    </row>
    <row r="88">
      <c r="A88" s="35" t="s">
        <v>67</v>
      </c>
      <c r="B88" s="42"/>
      <c r="C88" s="43"/>
      <c r="D88" s="43"/>
      <c r="E88" s="45" t="s">
        <v>1011</v>
      </c>
      <c r="F88" s="43"/>
      <c r="G88" s="43"/>
      <c r="H88" s="43"/>
      <c r="I88" s="43"/>
      <c r="J88" s="44"/>
    </row>
    <row r="89" ht="101.5">
      <c r="A89" s="35" t="s">
        <v>69</v>
      </c>
      <c r="B89" s="42"/>
      <c r="C89" s="43"/>
      <c r="D89" s="43"/>
      <c r="E89" s="37" t="s">
        <v>393</v>
      </c>
      <c r="F89" s="43"/>
      <c r="G89" s="43"/>
      <c r="H89" s="43"/>
      <c r="I89" s="43"/>
      <c r="J89" s="44"/>
    </row>
    <row r="90">
      <c r="A90" s="35" t="s">
        <v>60</v>
      </c>
      <c r="B90" s="35">
        <v>20</v>
      </c>
      <c r="C90" s="36" t="s">
        <v>881</v>
      </c>
      <c r="D90" s="35" t="s">
        <v>62</v>
      </c>
      <c r="E90" s="37" t="s">
        <v>882</v>
      </c>
      <c r="F90" s="38" t="s">
        <v>85</v>
      </c>
      <c r="G90" s="39">
        <v>4</v>
      </c>
      <c r="H90" s="40">
        <v>0</v>
      </c>
      <c r="I90" s="40">
        <f>ROUND(G90*H90,P4)</f>
        <v>0</v>
      </c>
      <c r="J90" s="35"/>
      <c r="O90" s="41">
        <f>I90*0.21</f>
        <v>0</v>
      </c>
      <c r="P90">
        <v>3</v>
      </c>
    </row>
    <row r="91" ht="43.5">
      <c r="A91" s="35" t="s">
        <v>65</v>
      </c>
      <c r="B91" s="42"/>
      <c r="C91" s="43"/>
      <c r="D91" s="43"/>
      <c r="E91" s="37" t="s">
        <v>883</v>
      </c>
      <c r="F91" s="43"/>
      <c r="G91" s="43"/>
      <c r="H91" s="43"/>
      <c r="I91" s="43"/>
      <c r="J91" s="44"/>
    </row>
    <row r="92">
      <c r="A92" s="35" t="s">
        <v>67</v>
      </c>
      <c r="B92" s="42"/>
      <c r="C92" s="43"/>
      <c r="D92" s="43"/>
      <c r="E92" s="45" t="s">
        <v>1012</v>
      </c>
      <c r="F92" s="43"/>
      <c r="G92" s="43"/>
      <c r="H92" s="43"/>
      <c r="I92" s="43"/>
      <c r="J92" s="44"/>
    </row>
    <row r="93" ht="72.5">
      <c r="A93" s="35" t="s">
        <v>69</v>
      </c>
      <c r="B93" s="42"/>
      <c r="C93" s="43"/>
      <c r="D93" s="43"/>
      <c r="E93" s="37" t="s">
        <v>885</v>
      </c>
      <c r="F93" s="43"/>
      <c r="G93" s="43"/>
      <c r="H93" s="43"/>
      <c r="I93" s="43"/>
      <c r="J93" s="44"/>
    </row>
    <row r="94" ht="29">
      <c r="A94" s="35" t="s">
        <v>60</v>
      </c>
      <c r="B94" s="35">
        <v>21</v>
      </c>
      <c r="C94" s="36" t="s">
        <v>928</v>
      </c>
      <c r="D94" s="35" t="s">
        <v>62</v>
      </c>
      <c r="E94" s="37" t="s">
        <v>929</v>
      </c>
      <c r="F94" s="38" t="s">
        <v>172</v>
      </c>
      <c r="G94" s="39">
        <v>22.5</v>
      </c>
      <c r="H94" s="40">
        <v>0</v>
      </c>
      <c r="I94" s="40">
        <f>ROUND(G94*H94,P4)</f>
        <v>0</v>
      </c>
      <c r="J94" s="35"/>
      <c r="O94" s="41">
        <f>I94*0.21</f>
        <v>0</v>
      </c>
      <c r="P94">
        <v>3</v>
      </c>
    </row>
    <row r="95">
      <c r="A95" s="35" t="s">
        <v>65</v>
      </c>
      <c r="B95" s="42"/>
      <c r="C95" s="43"/>
      <c r="D95" s="43"/>
      <c r="E95" s="37" t="s">
        <v>1013</v>
      </c>
      <c r="F95" s="43"/>
      <c r="G95" s="43"/>
      <c r="H95" s="43"/>
      <c r="I95" s="43"/>
      <c r="J95" s="44"/>
    </row>
    <row r="96" ht="43.5">
      <c r="A96" s="35" t="s">
        <v>67</v>
      </c>
      <c r="B96" s="42"/>
      <c r="C96" s="43"/>
      <c r="D96" s="43"/>
      <c r="E96" s="45" t="s">
        <v>1014</v>
      </c>
      <c r="F96" s="43"/>
      <c r="G96" s="43"/>
      <c r="H96" s="43"/>
      <c r="I96" s="43"/>
      <c r="J96" s="44"/>
    </row>
    <row r="97" ht="159.5">
      <c r="A97" s="35" t="s">
        <v>69</v>
      </c>
      <c r="B97" s="42"/>
      <c r="C97" s="43"/>
      <c r="D97" s="43"/>
      <c r="E97" s="37" t="s">
        <v>449</v>
      </c>
      <c r="F97" s="43"/>
      <c r="G97" s="43"/>
      <c r="H97" s="43"/>
      <c r="I97" s="43"/>
      <c r="J97" s="44"/>
    </row>
    <row r="98">
      <c r="A98" s="35" t="s">
        <v>60</v>
      </c>
      <c r="B98" s="35">
        <v>22</v>
      </c>
      <c r="C98" s="36" t="s">
        <v>1015</v>
      </c>
      <c r="D98" s="35" t="s">
        <v>62</v>
      </c>
      <c r="E98" s="37" t="s">
        <v>1016</v>
      </c>
      <c r="F98" s="38" t="s">
        <v>85</v>
      </c>
      <c r="G98" s="39">
        <v>1</v>
      </c>
      <c r="H98" s="40">
        <v>0</v>
      </c>
      <c r="I98" s="40">
        <f>ROUND(G98*H98,P4)</f>
        <v>0</v>
      </c>
      <c r="J98" s="35"/>
      <c r="O98" s="41">
        <f>I98*0.21</f>
        <v>0</v>
      </c>
      <c r="P98">
        <v>3</v>
      </c>
    </row>
    <row r="99">
      <c r="A99" s="35" t="s">
        <v>65</v>
      </c>
      <c r="B99" s="42"/>
      <c r="C99" s="43"/>
      <c r="D99" s="43"/>
      <c r="E99" s="49" t="s">
        <v>62</v>
      </c>
      <c r="F99" s="43"/>
      <c r="G99" s="43"/>
      <c r="H99" s="43"/>
      <c r="I99" s="43"/>
      <c r="J99" s="44"/>
    </row>
    <row r="100">
      <c r="A100" s="35" t="s">
        <v>67</v>
      </c>
      <c r="B100" s="42"/>
      <c r="C100" s="43"/>
      <c r="D100" s="43"/>
      <c r="E100" s="45" t="s">
        <v>68</v>
      </c>
      <c r="F100" s="43"/>
      <c r="G100" s="43"/>
      <c r="H100" s="43"/>
      <c r="I100" s="43"/>
      <c r="J100" s="44"/>
    </row>
    <row r="101" ht="87">
      <c r="A101" s="35" t="s">
        <v>69</v>
      </c>
      <c r="B101" s="46"/>
      <c r="C101" s="47"/>
      <c r="D101" s="47"/>
      <c r="E101" s="37" t="s">
        <v>1017</v>
      </c>
      <c r="F101" s="47"/>
      <c r="G101" s="47"/>
      <c r="H101" s="47"/>
      <c r="I101" s="47"/>
      <c r="J10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33</v>
      </c>
      <c r="I3" s="23">
        <f>SUMIFS(I8:I97,A8:A97,"SD")</f>
        <v>0</v>
      </c>
      <c r="J3" s="17"/>
      <c r="O3">
        <v>0</v>
      </c>
      <c r="P3">
        <v>2</v>
      </c>
    </row>
    <row r="4">
      <c r="A4" s="3" t="s">
        <v>44</v>
      </c>
      <c r="B4" s="18" t="s">
        <v>45</v>
      </c>
      <c r="C4" s="19" t="s">
        <v>33</v>
      </c>
      <c r="D4" s="20"/>
      <c r="E4" s="21" t="s">
        <v>34</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58</v>
      </c>
      <c r="D8" s="32"/>
      <c r="E8" s="29" t="s">
        <v>59</v>
      </c>
      <c r="F8" s="32"/>
      <c r="G8" s="32"/>
      <c r="H8" s="32"/>
      <c r="I8" s="33">
        <f>SUMIFS(I9:I12,A9:A12,"P")</f>
        <v>0</v>
      </c>
      <c r="J8" s="34"/>
    </row>
    <row r="9">
      <c r="A9" s="35" t="s">
        <v>60</v>
      </c>
      <c r="B9" s="35">
        <v>1</v>
      </c>
      <c r="C9" s="36" t="s">
        <v>206</v>
      </c>
      <c r="D9" s="35" t="s">
        <v>62</v>
      </c>
      <c r="E9" s="37" t="s">
        <v>207</v>
      </c>
      <c r="F9" s="38" t="s">
        <v>159</v>
      </c>
      <c r="G9" s="39">
        <v>5.5999999999999996</v>
      </c>
      <c r="H9" s="40">
        <v>0</v>
      </c>
      <c r="I9" s="40">
        <f>ROUND(G9*H9,P4)</f>
        <v>0</v>
      </c>
      <c r="J9" s="35"/>
      <c r="O9" s="41">
        <f>I9*0.21</f>
        <v>0</v>
      </c>
      <c r="P9">
        <v>3</v>
      </c>
    </row>
    <row r="10">
      <c r="A10" s="35" t="s">
        <v>65</v>
      </c>
      <c r="B10" s="42"/>
      <c r="C10" s="43"/>
      <c r="D10" s="43"/>
      <c r="E10" s="49" t="s">
        <v>62</v>
      </c>
      <c r="F10" s="43"/>
      <c r="G10" s="43"/>
      <c r="H10" s="43"/>
      <c r="I10" s="43"/>
      <c r="J10" s="44"/>
    </row>
    <row r="11">
      <c r="A11" s="35" t="s">
        <v>67</v>
      </c>
      <c r="B11" s="42"/>
      <c r="C11" s="43"/>
      <c r="D11" s="43"/>
      <c r="E11" s="45" t="s">
        <v>1018</v>
      </c>
      <c r="F11" s="43"/>
      <c r="G11" s="43"/>
      <c r="H11" s="43"/>
      <c r="I11" s="43"/>
      <c r="J11" s="44"/>
    </row>
    <row r="12" ht="72.5">
      <c r="A12" s="35" t="s">
        <v>69</v>
      </c>
      <c r="B12" s="42"/>
      <c r="C12" s="43"/>
      <c r="D12" s="43"/>
      <c r="E12" s="37" t="s">
        <v>210</v>
      </c>
      <c r="F12" s="43"/>
      <c r="G12" s="43"/>
      <c r="H12" s="43"/>
      <c r="I12" s="43"/>
      <c r="J12" s="44"/>
    </row>
    <row r="13">
      <c r="A13" s="29" t="s">
        <v>57</v>
      </c>
      <c r="B13" s="30"/>
      <c r="C13" s="31" t="s">
        <v>121</v>
      </c>
      <c r="D13" s="32"/>
      <c r="E13" s="29" t="s">
        <v>122</v>
      </c>
      <c r="F13" s="32"/>
      <c r="G13" s="32"/>
      <c r="H13" s="32"/>
      <c r="I13" s="33">
        <f>SUMIFS(I14:I40,A14:A40,"P")</f>
        <v>0</v>
      </c>
      <c r="J13" s="34"/>
    </row>
    <row r="14">
      <c r="A14" s="35" t="s">
        <v>60</v>
      </c>
      <c r="B14" s="35">
        <v>2</v>
      </c>
      <c r="C14" s="36" t="s">
        <v>247</v>
      </c>
      <c r="D14" s="35" t="s">
        <v>62</v>
      </c>
      <c r="E14" s="37" t="s">
        <v>248</v>
      </c>
      <c r="F14" s="38" t="s">
        <v>159</v>
      </c>
      <c r="G14" s="39">
        <v>5.5999999999999996</v>
      </c>
      <c r="H14" s="40">
        <v>0</v>
      </c>
      <c r="I14" s="40">
        <f>ROUND(G14*H14,P4)</f>
        <v>0</v>
      </c>
      <c r="J14" s="35"/>
      <c r="O14" s="41">
        <f>I14*0.21</f>
        <v>0</v>
      </c>
      <c r="P14">
        <v>3</v>
      </c>
    </row>
    <row r="15">
      <c r="A15" s="35" t="s">
        <v>65</v>
      </c>
      <c r="B15" s="42"/>
      <c r="C15" s="43"/>
      <c r="D15" s="43"/>
      <c r="E15" s="49" t="s">
        <v>62</v>
      </c>
      <c r="F15" s="43"/>
      <c r="G15" s="43"/>
      <c r="H15" s="43"/>
      <c r="I15" s="43"/>
      <c r="J15" s="44"/>
    </row>
    <row r="16" ht="43.5">
      <c r="A16" s="35" t="s">
        <v>67</v>
      </c>
      <c r="B16" s="42"/>
      <c r="C16" s="43"/>
      <c r="D16" s="43"/>
      <c r="E16" s="45" t="s">
        <v>1019</v>
      </c>
      <c r="F16" s="43"/>
      <c r="G16" s="43"/>
      <c r="H16" s="43"/>
      <c r="I16" s="43"/>
      <c r="J16" s="44"/>
    </row>
    <row r="17" ht="391.5">
      <c r="A17" s="35" t="s">
        <v>69</v>
      </c>
      <c r="B17" s="42"/>
      <c r="C17" s="43"/>
      <c r="D17" s="43"/>
      <c r="E17" s="37" t="s">
        <v>251</v>
      </c>
      <c r="F17" s="43"/>
      <c r="G17" s="43"/>
      <c r="H17" s="43"/>
      <c r="I17" s="43"/>
      <c r="J17" s="44"/>
    </row>
    <row r="18">
      <c r="A18" s="35" t="s">
        <v>60</v>
      </c>
      <c r="B18" s="35">
        <v>3</v>
      </c>
      <c r="C18" s="36" t="s">
        <v>1020</v>
      </c>
      <c r="D18" s="35" t="s">
        <v>62</v>
      </c>
      <c r="E18" s="37" t="s">
        <v>1021</v>
      </c>
      <c r="F18" s="38" t="s">
        <v>159</v>
      </c>
      <c r="G18" s="39">
        <v>0.51200000000000001</v>
      </c>
      <c r="H18" s="40">
        <v>0</v>
      </c>
      <c r="I18" s="40">
        <f>ROUND(G18*H18,P4)</f>
        <v>0</v>
      </c>
      <c r="J18" s="35"/>
      <c r="O18" s="41">
        <f>I18*0.21</f>
        <v>0</v>
      </c>
      <c r="P18">
        <v>3</v>
      </c>
    </row>
    <row r="19">
      <c r="A19" s="35" t="s">
        <v>65</v>
      </c>
      <c r="B19" s="42"/>
      <c r="C19" s="43"/>
      <c r="D19" s="43"/>
      <c r="E19" s="37" t="s">
        <v>1022</v>
      </c>
      <c r="F19" s="43"/>
      <c r="G19" s="43"/>
      <c r="H19" s="43"/>
      <c r="I19" s="43"/>
      <c r="J19" s="44"/>
    </row>
    <row r="20">
      <c r="A20" s="35" t="s">
        <v>67</v>
      </c>
      <c r="B20" s="42"/>
      <c r="C20" s="43"/>
      <c r="D20" s="43"/>
      <c r="E20" s="45" t="s">
        <v>1023</v>
      </c>
      <c r="F20" s="43"/>
      <c r="G20" s="43"/>
      <c r="H20" s="43"/>
      <c r="I20" s="43"/>
      <c r="J20" s="44"/>
    </row>
    <row r="21" ht="409.5">
      <c r="A21" s="35" t="s">
        <v>69</v>
      </c>
      <c r="B21" s="42"/>
      <c r="C21" s="43"/>
      <c r="D21" s="43"/>
      <c r="E21" s="37" t="s">
        <v>616</v>
      </c>
      <c r="F21" s="43"/>
      <c r="G21" s="43"/>
      <c r="H21" s="43"/>
      <c r="I21" s="43"/>
      <c r="J21" s="44"/>
    </row>
    <row r="22">
      <c r="A22" s="35" t="s">
        <v>60</v>
      </c>
      <c r="B22" s="35">
        <v>4</v>
      </c>
      <c r="C22" s="36" t="s">
        <v>1024</v>
      </c>
      <c r="D22" s="35" t="s">
        <v>62</v>
      </c>
      <c r="E22" s="37" t="s">
        <v>1025</v>
      </c>
      <c r="F22" s="38" t="s">
        <v>159</v>
      </c>
      <c r="G22" s="39">
        <v>23.239999999999998</v>
      </c>
      <c r="H22" s="40">
        <v>0</v>
      </c>
      <c r="I22" s="40">
        <f>ROUND(G22*H22,P4)</f>
        <v>0</v>
      </c>
      <c r="J22" s="35"/>
      <c r="O22" s="41">
        <f>I22*0.21</f>
        <v>0</v>
      </c>
      <c r="P22">
        <v>3</v>
      </c>
    </row>
    <row r="23">
      <c r="A23" s="35" t="s">
        <v>65</v>
      </c>
      <c r="B23" s="42"/>
      <c r="C23" s="43"/>
      <c r="D23" s="43"/>
      <c r="E23" s="37" t="s">
        <v>1026</v>
      </c>
      <c r="F23" s="43"/>
      <c r="G23" s="43"/>
      <c r="H23" s="43"/>
      <c r="I23" s="43"/>
      <c r="J23" s="44"/>
    </row>
    <row r="24" ht="43.5">
      <c r="A24" s="35" t="s">
        <v>67</v>
      </c>
      <c r="B24" s="42"/>
      <c r="C24" s="43"/>
      <c r="D24" s="43"/>
      <c r="E24" s="45" t="s">
        <v>1027</v>
      </c>
      <c r="F24" s="43"/>
      <c r="G24" s="43"/>
      <c r="H24" s="43"/>
      <c r="I24" s="43"/>
      <c r="J24" s="44"/>
    </row>
    <row r="25" ht="409.5">
      <c r="A25" s="35" t="s">
        <v>69</v>
      </c>
      <c r="B25" s="42"/>
      <c r="C25" s="43"/>
      <c r="D25" s="43"/>
      <c r="E25" s="37" t="s">
        <v>616</v>
      </c>
      <c r="F25" s="43"/>
      <c r="G25" s="43"/>
      <c r="H25" s="43"/>
      <c r="I25" s="43"/>
      <c r="J25" s="44"/>
    </row>
    <row r="26">
      <c r="A26" s="35" t="s">
        <v>60</v>
      </c>
      <c r="B26" s="35">
        <v>5</v>
      </c>
      <c r="C26" s="36" t="s">
        <v>1028</v>
      </c>
      <c r="D26" s="35" t="s">
        <v>62</v>
      </c>
      <c r="E26" s="37" t="s">
        <v>1029</v>
      </c>
      <c r="F26" s="38" t="s">
        <v>172</v>
      </c>
      <c r="G26" s="39">
        <v>10</v>
      </c>
      <c r="H26" s="40">
        <v>0</v>
      </c>
      <c r="I26" s="40">
        <f>ROUND(G26*H26,P4)</f>
        <v>0</v>
      </c>
      <c r="J26" s="35"/>
      <c r="O26" s="41">
        <f>I26*0.21</f>
        <v>0</v>
      </c>
      <c r="P26">
        <v>3</v>
      </c>
    </row>
    <row r="27" ht="29">
      <c r="A27" s="35" t="s">
        <v>65</v>
      </c>
      <c r="B27" s="42"/>
      <c r="C27" s="43"/>
      <c r="D27" s="43"/>
      <c r="E27" s="37" t="s">
        <v>1030</v>
      </c>
      <c r="F27" s="43"/>
      <c r="G27" s="43"/>
      <c r="H27" s="43"/>
      <c r="I27" s="43"/>
      <c r="J27" s="44"/>
    </row>
    <row r="28" ht="87">
      <c r="A28" s="35" t="s">
        <v>69</v>
      </c>
      <c r="B28" s="42"/>
      <c r="C28" s="43"/>
      <c r="D28" s="43"/>
      <c r="E28" s="37" t="s">
        <v>1031</v>
      </c>
      <c r="F28" s="43"/>
      <c r="G28" s="43"/>
      <c r="H28" s="43"/>
      <c r="I28" s="43"/>
      <c r="J28" s="44"/>
    </row>
    <row r="29">
      <c r="A29" s="35" t="s">
        <v>60</v>
      </c>
      <c r="B29" s="35">
        <v>6</v>
      </c>
      <c r="C29" s="36" t="s">
        <v>257</v>
      </c>
      <c r="D29" s="35" t="s">
        <v>62</v>
      </c>
      <c r="E29" s="37" t="s">
        <v>258</v>
      </c>
      <c r="F29" s="38" t="s">
        <v>159</v>
      </c>
      <c r="G29" s="39">
        <v>5.5999999999999996</v>
      </c>
      <c r="H29" s="40">
        <v>0</v>
      </c>
      <c r="I29" s="40">
        <f>ROUND(G29*H29,P4)</f>
        <v>0</v>
      </c>
      <c r="J29" s="35"/>
      <c r="O29" s="41">
        <f>I29*0.21</f>
        <v>0</v>
      </c>
      <c r="P29">
        <v>3</v>
      </c>
    </row>
    <row r="30">
      <c r="A30" s="35" t="s">
        <v>65</v>
      </c>
      <c r="B30" s="42"/>
      <c r="C30" s="43"/>
      <c r="D30" s="43"/>
      <c r="E30" s="49" t="s">
        <v>62</v>
      </c>
      <c r="F30" s="43"/>
      <c r="G30" s="43"/>
      <c r="H30" s="43"/>
      <c r="I30" s="43"/>
      <c r="J30" s="44"/>
    </row>
    <row r="31" ht="43.5">
      <c r="A31" s="35" t="s">
        <v>67</v>
      </c>
      <c r="B31" s="42"/>
      <c r="C31" s="43"/>
      <c r="D31" s="43"/>
      <c r="E31" s="45" t="s">
        <v>1019</v>
      </c>
      <c r="F31" s="43"/>
      <c r="G31" s="43"/>
      <c r="H31" s="43"/>
      <c r="I31" s="43"/>
      <c r="J31" s="44"/>
    </row>
    <row r="32" ht="261">
      <c r="A32" s="35" t="s">
        <v>69</v>
      </c>
      <c r="B32" s="42"/>
      <c r="C32" s="43"/>
      <c r="D32" s="43"/>
      <c r="E32" s="37" t="s">
        <v>260</v>
      </c>
      <c r="F32" s="43"/>
      <c r="G32" s="43"/>
      <c r="H32" s="43"/>
      <c r="I32" s="43"/>
      <c r="J32" s="44"/>
    </row>
    <row r="33">
      <c r="A33" s="35" t="s">
        <v>60</v>
      </c>
      <c r="B33" s="35">
        <v>7</v>
      </c>
      <c r="C33" s="36" t="s">
        <v>1032</v>
      </c>
      <c r="D33" s="35" t="s">
        <v>62</v>
      </c>
      <c r="E33" s="37" t="s">
        <v>1033</v>
      </c>
      <c r="F33" s="38" t="s">
        <v>159</v>
      </c>
      <c r="G33" s="39">
        <v>18.152000000000001</v>
      </c>
      <c r="H33" s="40">
        <v>0</v>
      </c>
      <c r="I33" s="40">
        <f>ROUND(G33*H33,P4)</f>
        <v>0</v>
      </c>
      <c r="J33" s="35"/>
      <c r="O33" s="41">
        <f>I33*0.21</f>
        <v>0</v>
      </c>
      <c r="P33">
        <v>3</v>
      </c>
    </row>
    <row r="34">
      <c r="A34" s="35" t="s">
        <v>65</v>
      </c>
      <c r="B34" s="42"/>
      <c r="C34" s="43"/>
      <c r="D34" s="43"/>
      <c r="E34" s="49" t="s">
        <v>62</v>
      </c>
      <c r="F34" s="43"/>
      <c r="G34" s="43"/>
      <c r="H34" s="43"/>
      <c r="I34" s="43"/>
      <c r="J34" s="44"/>
    </row>
    <row r="35" ht="58">
      <c r="A35" s="35" t="s">
        <v>67</v>
      </c>
      <c r="B35" s="42"/>
      <c r="C35" s="43"/>
      <c r="D35" s="43"/>
      <c r="E35" s="45" t="s">
        <v>1034</v>
      </c>
      <c r="F35" s="43"/>
      <c r="G35" s="43"/>
      <c r="H35" s="43"/>
      <c r="I35" s="43"/>
      <c r="J35" s="44"/>
    </row>
    <row r="36" ht="333.5">
      <c r="A36" s="35" t="s">
        <v>69</v>
      </c>
      <c r="B36" s="42"/>
      <c r="C36" s="43"/>
      <c r="D36" s="43"/>
      <c r="E36" s="37" t="s">
        <v>1035</v>
      </c>
      <c r="F36" s="43"/>
      <c r="G36" s="43"/>
      <c r="H36" s="43"/>
      <c r="I36" s="43"/>
      <c r="J36" s="44"/>
    </row>
    <row r="37">
      <c r="A37" s="35" t="s">
        <v>60</v>
      </c>
      <c r="B37" s="35">
        <v>8</v>
      </c>
      <c r="C37" s="36" t="s">
        <v>1036</v>
      </c>
      <c r="D37" s="35" t="s">
        <v>62</v>
      </c>
      <c r="E37" s="37" t="s">
        <v>1037</v>
      </c>
      <c r="F37" s="38" t="s">
        <v>159</v>
      </c>
      <c r="G37" s="39">
        <v>4.5499999999999998</v>
      </c>
      <c r="H37" s="40">
        <v>0</v>
      </c>
      <c r="I37" s="40">
        <f>ROUND(G37*H37,P4)</f>
        <v>0</v>
      </c>
      <c r="J37" s="35"/>
      <c r="O37" s="41">
        <f>I37*0.21</f>
        <v>0</v>
      </c>
      <c r="P37">
        <v>3</v>
      </c>
    </row>
    <row r="38">
      <c r="A38" s="35" t="s">
        <v>65</v>
      </c>
      <c r="B38" s="42"/>
      <c r="C38" s="43"/>
      <c r="D38" s="43"/>
      <c r="E38" s="37" t="s">
        <v>1038</v>
      </c>
      <c r="F38" s="43"/>
      <c r="G38" s="43"/>
      <c r="H38" s="43"/>
      <c r="I38" s="43"/>
      <c r="J38" s="44"/>
    </row>
    <row r="39">
      <c r="A39" s="35" t="s">
        <v>67</v>
      </c>
      <c r="B39" s="42"/>
      <c r="C39" s="43"/>
      <c r="D39" s="43"/>
      <c r="E39" s="45" t="s">
        <v>1039</v>
      </c>
      <c r="F39" s="43"/>
      <c r="G39" s="43"/>
      <c r="H39" s="43"/>
      <c r="I39" s="43"/>
      <c r="J39" s="44"/>
    </row>
    <row r="40" ht="409.5">
      <c r="A40" s="35" t="s">
        <v>69</v>
      </c>
      <c r="B40" s="42"/>
      <c r="C40" s="43"/>
      <c r="D40" s="43"/>
      <c r="E40" s="37" t="s">
        <v>1040</v>
      </c>
      <c r="F40" s="43"/>
      <c r="G40" s="43"/>
      <c r="H40" s="43"/>
      <c r="I40" s="43"/>
      <c r="J40" s="44"/>
    </row>
    <row r="41">
      <c r="A41" s="29" t="s">
        <v>57</v>
      </c>
      <c r="B41" s="30"/>
      <c r="C41" s="31" t="s">
        <v>294</v>
      </c>
      <c r="D41" s="32"/>
      <c r="E41" s="29" t="s">
        <v>295</v>
      </c>
      <c r="F41" s="32"/>
      <c r="G41" s="32"/>
      <c r="H41" s="32"/>
      <c r="I41" s="33">
        <f>SUMIFS(I42:I45,A42:A45,"P")</f>
        <v>0</v>
      </c>
      <c r="J41" s="34"/>
    </row>
    <row r="42">
      <c r="A42" s="35" t="s">
        <v>60</v>
      </c>
      <c r="B42" s="35">
        <v>9</v>
      </c>
      <c r="C42" s="36" t="s">
        <v>695</v>
      </c>
      <c r="D42" s="35" t="s">
        <v>62</v>
      </c>
      <c r="E42" s="37" t="s">
        <v>696</v>
      </c>
      <c r="F42" s="38" t="s">
        <v>159</v>
      </c>
      <c r="G42" s="39">
        <v>0.20999999999999999</v>
      </c>
      <c r="H42" s="40">
        <v>0</v>
      </c>
      <c r="I42" s="40">
        <f>ROUND(G42*H42,P4)</f>
        <v>0</v>
      </c>
      <c r="J42" s="35"/>
      <c r="O42" s="41">
        <f>I42*0.21</f>
        <v>0</v>
      </c>
      <c r="P42">
        <v>3</v>
      </c>
    </row>
    <row r="43">
      <c r="A43" s="35" t="s">
        <v>65</v>
      </c>
      <c r="B43" s="42"/>
      <c r="C43" s="43"/>
      <c r="D43" s="43"/>
      <c r="E43" s="49" t="s">
        <v>62</v>
      </c>
      <c r="F43" s="43"/>
      <c r="G43" s="43"/>
      <c r="H43" s="43"/>
      <c r="I43" s="43"/>
      <c r="J43" s="44"/>
    </row>
    <row r="44">
      <c r="A44" s="35" t="s">
        <v>67</v>
      </c>
      <c r="B44" s="42"/>
      <c r="C44" s="43"/>
      <c r="D44" s="43"/>
      <c r="E44" s="45" t="s">
        <v>1041</v>
      </c>
      <c r="F44" s="43"/>
      <c r="G44" s="43"/>
      <c r="H44" s="43"/>
      <c r="I44" s="43"/>
      <c r="J44" s="44"/>
    </row>
    <row r="45" ht="409.5">
      <c r="A45" s="35" t="s">
        <v>69</v>
      </c>
      <c r="B45" s="42"/>
      <c r="C45" s="43"/>
      <c r="D45" s="43"/>
      <c r="E45" s="37" t="s">
        <v>291</v>
      </c>
      <c r="F45" s="43"/>
      <c r="G45" s="43"/>
      <c r="H45" s="43"/>
      <c r="I45" s="43"/>
      <c r="J45" s="44"/>
    </row>
    <row r="46">
      <c r="A46" s="29" t="s">
        <v>57</v>
      </c>
      <c r="B46" s="30"/>
      <c r="C46" s="31" t="s">
        <v>733</v>
      </c>
      <c r="D46" s="32"/>
      <c r="E46" s="29" t="s">
        <v>734</v>
      </c>
      <c r="F46" s="32"/>
      <c r="G46" s="32"/>
      <c r="H46" s="32"/>
      <c r="I46" s="33">
        <f>SUMIFS(I47:I88,A47:A88,"P")</f>
        <v>0</v>
      </c>
      <c r="J46" s="34"/>
    </row>
    <row r="47">
      <c r="A47" s="35" t="s">
        <v>60</v>
      </c>
      <c r="B47" s="35">
        <v>10</v>
      </c>
      <c r="C47" s="36" t="s">
        <v>1042</v>
      </c>
      <c r="D47" s="35" t="s">
        <v>62</v>
      </c>
      <c r="E47" s="37" t="s">
        <v>1043</v>
      </c>
      <c r="F47" s="38" t="s">
        <v>172</v>
      </c>
      <c r="G47" s="39">
        <v>65</v>
      </c>
      <c r="H47" s="40">
        <v>0</v>
      </c>
      <c r="I47" s="40">
        <f>ROUND(G47*H47,P4)</f>
        <v>0</v>
      </c>
      <c r="J47" s="35"/>
      <c r="O47" s="41">
        <f>I47*0.21</f>
        <v>0</v>
      </c>
      <c r="P47">
        <v>3</v>
      </c>
    </row>
    <row r="48">
      <c r="A48" s="35" t="s">
        <v>65</v>
      </c>
      <c r="B48" s="42"/>
      <c r="C48" s="43"/>
      <c r="D48" s="43"/>
      <c r="E48" s="49" t="s">
        <v>62</v>
      </c>
      <c r="F48" s="43"/>
      <c r="G48" s="43"/>
      <c r="H48" s="43"/>
      <c r="I48" s="43"/>
      <c r="J48" s="44"/>
    </row>
    <row r="49" ht="101.5">
      <c r="A49" s="35" t="s">
        <v>69</v>
      </c>
      <c r="B49" s="42"/>
      <c r="C49" s="43"/>
      <c r="D49" s="43"/>
      <c r="E49" s="37" t="s">
        <v>1044</v>
      </c>
      <c r="F49" s="43"/>
      <c r="G49" s="43"/>
      <c r="H49" s="43"/>
      <c r="I49" s="43"/>
      <c r="J49" s="44"/>
    </row>
    <row r="50">
      <c r="A50" s="35" t="s">
        <v>60</v>
      </c>
      <c r="B50" s="35">
        <v>11</v>
      </c>
      <c r="C50" s="36" t="s">
        <v>1045</v>
      </c>
      <c r="D50" s="35" t="s">
        <v>62</v>
      </c>
      <c r="E50" s="37" t="s">
        <v>1046</v>
      </c>
      <c r="F50" s="38" t="s">
        <v>85</v>
      </c>
      <c r="G50" s="39">
        <v>1</v>
      </c>
      <c r="H50" s="40">
        <v>0</v>
      </c>
      <c r="I50" s="40">
        <f>ROUND(G50*H50,P4)</f>
        <v>0</v>
      </c>
      <c r="J50" s="35"/>
      <c r="O50" s="41">
        <f>I50*0.21</f>
        <v>0</v>
      </c>
      <c r="P50">
        <v>3</v>
      </c>
    </row>
    <row r="51" ht="58">
      <c r="A51" s="35" t="s">
        <v>65</v>
      </c>
      <c r="B51" s="42"/>
      <c r="C51" s="43"/>
      <c r="D51" s="43"/>
      <c r="E51" s="37" t="s">
        <v>1047</v>
      </c>
      <c r="F51" s="43"/>
      <c r="G51" s="43"/>
      <c r="H51" s="43"/>
      <c r="I51" s="43"/>
      <c r="J51" s="44"/>
    </row>
    <row r="52">
      <c r="A52" s="35" t="s">
        <v>69</v>
      </c>
      <c r="B52" s="42"/>
      <c r="C52" s="43"/>
      <c r="D52" s="43"/>
      <c r="E52" s="49"/>
      <c r="F52" s="43"/>
      <c r="G52" s="43"/>
      <c r="H52" s="43"/>
      <c r="I52" s="43"/>
      <c r="J52" s="44"/>
    </row>
    <row r="53" ht="29">
      <c r="A53" s="35" t="s">
        <v>60</v>
      </c>
      <c r="B53" s="35">
        <v>12</v>
      </c>
      <c r="C53" s="36" t="s">
        <v>1048</v>
      </c>
      <c r="D53" s="35" t="s">
        <v>62</v>
      </c>
      <c r="E53" s="37" t="s">
        <v>1049</v>
      </c>
      <c r="F53" s="38" t="s">
        <v>85</v>
      </c>
      <c r="G53" s="39">
        <v>8</v>
      </c>
      <c r="H53" s="40">
        <v>0</v>
      </c>
      <c r="I53" s="40">
        <f>ROUND(G53*H53,P4)</f>
        <v>0</v>
      </c>
      <c r="J53" s="35"/>
      <c r="O53" s="41">
        <f>I53*0.21</f>
        <v>0</v>
      </c>
      <c r="P53">
        <v>3</v>
      </c>
    </row>
    <row r="54" ht="43.5">
      <c r="A54" s="35" t="s">
        <v>65</v>
      </c>
      <c r="B54" s="42"/>
      <c r="C54" s="43"/>
      <c r="D54" s="43"/>
      <c r="E54" s="37" t="s">
        <v>1050</v>
      </c>
      <c r="F54" s="43"/>
      <c r="G54" s="43"/>
      <c r="H54" s="43"/>
      <c r="I54" s="43"/>
      <c r="J54" s="44"/>
    </row>
    <row r="55" ht="101.5">
      <c r="A55" s="35" t="s">
        <v>69</v>
      </c>
      <c r="B55" s="42"/>
      <c r="C55" s="43"/>
      <c r="D55" s="43"/>
      <c r="E55" s="37" t="s">
        <v>1051</v>
      </c>
      <c r="F55" s="43"/>
      <c r="G55" s="43"/>
      <c r="H55" s="43"/>
      <c r="I55" s="43"/>
      <c r="J55" s="44"/>
    </row>
    <row r="56">
      <c r="A56" s="35" t="s">
        <v>60</v>
      </c>
      <c r="B56" s="35">
        <v>13</v>
      </c>
      <c r="C56" s="36" t="s">
        <v>1052</v>
      </c>
      <c r="D56" s="35" t="s">
        <v>62</v>
      </c>
      <c r="E56" s="37" t="s">
        <v>1053</v>
      </c>
      <c r="F56" s="38" t="s">
        <v>172</v>
      </c>
      <c r="G56" s="39">
        <v>20</v>
      </c>
      <c r="H56" s="40">
        <v>0</v>
      </c>
      <c r="I56" s="40">
        <f>ROUND(G56*H56,P4)</f>
        <v>0</v>
      </c>
      <c r="J56" s="35"/>
      <c r="O56" s="41">
        <f>I56*0.21</f>
        <v>0</v>
      </c>
      <c r="P56">
        <v>3</v>
      </c>
    </row>
    <row r="57" ht="29">
      <c r="A57" s="35" t="s">
        <v>65</v>
      </c>
      <c r="B57" s="42"/>
      <c r="C57" s="43"/>
      <c r="D57" s="43"/>
      <c r="E57" s="37" t="s">
        <v>1054</v>
      </c>
      <c r="F57" s="43"/>
      <c r="G57" s="43"/>
      <c r="H57" s="43"/>
      <c r="I57" s="43"/>
      <c r="J57" s="44"/>
    </row>
    <row r="58" ht="145">
      <c r="A58" s="35" t="s">
        <v>69</v>
      </c>
      <c r="B58" s="42"/>
      <c r="C58" s="43"/>
      <c r="D58" s="43"/>
      <c r="E58" s="37" t="s">
        <v>1055</v>
      </c>
      <c r="F58" s="43"/>
      <c r="G58" s="43"/>
      <c r="H58" s="43"/>
      <c r="I58" s="43"/>
      <c r="J58" s="44"/>
    </row>
    <row r="59">
      <c r="A59" s="35" t="s">
        <v>60</v>
      </c>
      <c r="B59" s="35">
        <v>14</v>
      </c>
      <c r="C59" s="36" t="s">
        <v>1056</v>
      </c>
      <c r="D59" s="35" t="s">
        <v>62</v>
      </c>
      <c r="E59" s="37" t="s">
        <v>1057</v>
      </c>
      <c r="F59" s="38" t="s">
        <v>172</v>
      </c>
      <c r="G59" s="39">
        <v>16</v>
      </c>
      <c r="H59" s="40">
        <v>0</v>
      </c>
      <c r="I59" s="40">
        <f>ROUND(G59*H59,P4)</f>
        <v>0</v>
      </c>
      <c r="J59" s="35"/>
      <c r="O59" s="41">
        <f>I59*0.21</f>
        <v>0</v>
      </c>
      <c r="P59">
        <v>3</v>
      </c>
    </row>
    <row r="60">
      <c r="A60" s="35" t="s">
        <v>65</v>
      </c>
      <c r="B60" s="42"/>
      <c r="C60" s="43"/>
      <c r="D60" s="43"/>
      <c r="E60" s="37" t="s">
        <v>1058</v>
      </c>
      <c r="F60" s="43"/>
      <c r="G60" s="43"/>
      <c r="H60" s="43"/>
      <c r="I60" s="43"/>
      <c r="J60" s="44"/>
    </row>
    <row r="61">
      <c r="A61" s="35" t="s">
        <v>67</v>
      </c>
      <c r="B61" s="42"/>
      <c r="C61" s="43"/>
      <c r="D61" s="43"/>
      <c r="E61" s="45" t="s">
        <v>1059</v>
      </c>
      <c r="F61" s="43"/>
      <c r="G61" s="43"/>
      <c r="H61" s="43"/>
      <c r="I61" s="43"/>
      <c r="J61" s="44"/>
    </row>
    <row r="62" ht="101.5">
      <c r="A62" s="35" t="s">
        <v>69</v>
      </c>
      <c r="B62" s="42"/>
      <c r="C62" s="43"/>
      <c r="D62" s="43"/>
      <c r="E62" s="37" t="s">
        <v>1060</v>
      </c>
      <c r="F62" s="43"/>
      <c r="G62" s="43"/>
      <c r="H62" s="43"/>
      <c r="I62" s="43"/>
      <c r="J62" s="44"/>
    </row>
    <row r="63" ht="29">
      <c r="A63" s="35" t="s">
        <v>60</v>
      </c>
      <c r="B63" s="35">
        <v>15</v>
      </c>
      <c r="C63" s="36" t="s">
        <v>1061</v>
      </c>
      <c r="D63" s="35" t="s">
        <v>62</v>
      </c>
      <c r="E63" s="37" t="s">
        <v>1062</v>
      </c>
      <c r="F63" s="38" t="s">
        <v>172</v>
      </c>
      <c r="G63" s="39">
        <v>255</v>
      </c>
      <c r="H63" s="40">
        <v>0</v>
      </c>
      <c r="I63" s="40">
        <f>ROUND(G63*H63,P4)</f>
        <v>0</v>
      </c>
      <c r="J63" s="35"/>
      <c r="O63" s="41">
        <f>I63*0.21</f>
        <v>0</v>
      </c>
      <c r="P63">
        <v>3</v>
      </c>
    </row>
    <row r="64" ht="29">
      <c r="A64" s="35" t="s">
        <v>65</v>
      </c>
      <c r="B64" s="42"/>
      <c r="C64" s="43"/>
      <c r="D64" s="43"/>
      <c r="E64" s="37" t="s">
        <v>1063</v>
      </c>
      <c r="F64" s="43"/>
      <c r="G64" s="43"/>
      <c r="H64" s="43"/>
      <c r="I64" s="43"/>
      <c r="J64" s="44"/>
    </row>
    <row r="65">
      <c r="A65" s="35" t="s">
        <v>67</v>
      </c>
      <c r="B65" s="42"/>
      <c r="C65" s="43"/>
      <c r="D65" s="43"/>
      <c r="E65" s="45" t="s">
        <v>1064</v>
      </c>
      <c r="F65" s="43"/>
      <c r="G65" s="43"/>
      <c r="H65" s="43"/>
      <c r="I65" s="43"/>
      <c r="J65" s="44"/>
    </row>
    <row r="66" ht="101.5">
      <c r="A66" s="35" t="s">
        <v>69</v>
      </c>
      <c r="B66" s="42"/>
      <c r="C66" s="43"/>
      <c r="D66" s="43"/>
      <c r="E66" s="37" t="s">
        <v>1060</v>
      </c>
      <c r="F66" s="43"/>
      <c r="G66" s="43"/>
      <c r="H66" s="43"/>
      <c r="I66" s="43"/>
      <c r="J66" s="44"/>
    </row>
    <row r="67" ht="29">
      <c r="A67" s="35" t="s">
        <v>60</v>
      </c>
      <c r="B67" s="35">
        <v>16</v>
      </c>
      <c r="C67" s="36" t="s">
        <v>1065</v>
      </c>
      <c r="D67" s="35" t="s">
        <v>62</v>
      </c>
      <c r="E67" s="37" t="s">
        <v>1066</v>
      </c>
      <c r="F67" s="38" t="s">
        <v>85</v>
      </c>
      <c r="G67" s="39">
        <v>16</v>
      </c>
      <c r="H67" s="40">
        <v>0</v>
      </c>
      <c r="I67" s="40">
        <f>ROUND(G67*H67,P4)</f>
        <v>0</v>
      </c>
      <c r="J67" s="35"/>
      <c r="O67" s="41">
        <f>I67*0.21</f>
        <v>0</v>
      </c>
      <c r="P67">
        <v>3</v>
      </c>
    </row>
    <row r="68">
      <c r="A68" s="35" t="s">
        <v>65</v>
      </c>
      <c r="B68" s="42"/>
      <c r="C68" s="43"/>
      <c r="D68" s="43"/>
      <c r="E68" s="37" t="s">
        <v>1067</v>
      </c>
      <c r="F68" s="43"/>
      <c r="G68" s="43"/>
      <c r="H68" s="43"/>
      <c r="I68" s="43"/>
      <c r="J68" s="44"/>
    </row>
    <row r="69">
      <c r="A69" s="35" t="s">
        <v>67</v>
      </c>
      <c r="B69" s="42"/>
      <c r="C69" s="43"/>
      <c r="D69" s="43"/>
      <c r="E69" s="45" t="s">
        <v>1068</v>
      </c>
      <c r="F69" s="43"/>
      <c r="G69" s="43"/>
      <c r="H69" s="43"/>
      <c r="I69" s="43"/>
      <c r="J69" s="44"/>
    </row>
    <row r="70" ht="116">
      <c r="A70" s="35" t="s">
        <v>69</v>
      </c>
      <c r="B70" s="42"/>
      <c r="C70" s="43"/>
      <c r="D70" s="43"/>
      <c r="E70" s="37" t="s">
        <v>1069</v>
      </c>
      <c r="F70" s="43"/>
      <c r="G70" s="43"/>
      <c r="H70" s="43"/>
      <c r="I70" s="43"/>
      <c r="J70" s="44"/>
    </row>
    <row r="71" ht="29">
      <c r="A71" s="35" t="s">
        <v>60</v>
      </c>
      <c r="B71" s="35">
        <v>17</v>
      </c>
      <c r="C71" s="36" t="s">
        <v>1070</v>
      </c>
      <c r="D71" s="35" t="s">
        <v>62</v>
      </c>
      <c r="E71" s="37" t="s">
        <v>1071</v>
      </c>
      <c r="F71" s="38" t="s">
        <v>85</v>
      </c>
      <c r="G71" s="39">
        <v>17</v>
      </c>
      <c r="H71" s="40">
        <v>0</v>
      </c>
      <c r="I71" s="40">
        <f>ROUND(G71*H71,P4)</f>
        <v>0</v>
      </c>
      <c r="J71" s="35"/>
      <c r="O71" s="41">
        <f>I71*0.21</f>
        <v>0</v>
      </c>
      <c r="P71">
        <v>3</v>
      </c>
    </row>
    <row r="72">
      <c r="A72" s="35" t="s">
        <v>65</v>
      </c>
      <c r="B72" s="42"/>
      <c r="C72" s="43"/>
      <c r="D72" s="43"/>
      <c r="E72" s="37" t="s">
        <v>1072</v>
      </c>
      <c r="F72" s="43"/>
      <c r="G72" s="43"/>
      <c r="H72" s="43"/>
      <c r="I72" s="43"/>
      <c r="J72" s="44"/>
    </row>
    <row r="73" ht="116">
      <c r="A73" s="35" t="s">
        <v>69</v>
      </c>
      <c r="B73" s="42"/>
      <c r="C73" s="43"/>
      <c r="D73" s="43"/>
      <c r="E73" s="37" t="s">
        <v>1069</v>
      </c>
      <c r="F73" s="43"/>
      <c r="G73" s="43"/>
      <c r="H73" s="43"/>
      <c r="I73" s="43"/>
      <c r="J73" s="44"/>
    </row>
    <row r="74" ht="29">
      <c r="A74" s="35" t="s">
        <v>60</v>
      </c>
      <c r="B74" s="35">
        <v>18</v>
      </c>
      <c r="C74" s="36" t="s">
        <v>1073</v>
      </c>
      <c r="D74" s="35" t="s">
        <v>62</v>
      </c>
      <c r="E74" s="37" t="s">
        <v>1074</v>
      </c>
      <c r="F74" s="38" t="s">
        <v>85</v>
      </c>
      <c r="G74" s="39">
        <v>1</v>
      </c>
      <c r="H74" s="40">
        <v>0</v>
      </c>
      <c r="I74" s="40">
        <f>ROUND(G74*H74,P4)</f>
        <v>0</v>
      </c>
      <c r="J74" s="35"/>
      <c r="O74" s="41">
        <f>I74*0.21</f>
        <v>0</v>
      </c>
      <c r="P74">
        <v>3</v>
      </c>
    </row>
    <row r="75">
      <c r="A75" s="35" t="s">
        <v>65</v>
      </c>
      <c r="B75" s="42"/>
      <c r="C75" s="43"/>
      <c r="D75" s="43"/>
      <c r="E75" s="37" t="s">
        <v>1072</v>
      </c>
      <c r="F75" s="43"/>
      <c r="G75" s="43"/>
      <c r="H75" s="43"/>
      <c r="I75" s="43"/>
      <c r="J75" s="44"/>
    </row>
    <row r="76" ht="116">
      <c r="A76" s="35" t="s">
        <v>69</v>
      </c>
      <c r="B76" s="42"/>
      <c r="C76" s="43"/>
      <c r="D76" s="43"/>
      <c r="E76" s="37" t="s">
        <v>1069</v>
      </c>
      <c r="F76" s="43"/>
      <c r="G76" s="43"/>
      <c r="H76" s="43"/>
      <c r="I76" s="43"/>
      <c r="J76" s="44"/>
    </row>
    <row r="77">
      <c r="A77" s="35" t="s">
        <v>60</v>
      </c>
      <c r="B77" s="35">
        <v>19</v>
      </c>
      <c r="C77" s="36" t="s">
        <v>1075</v>
      </c>
      <c r="D77" s="35" t="s">
        <v>62</v>
      </c>
      <c r="E77" s="37" t="s">
        <v>1076</v>
      </c>
      <c r="F77" s="38" t="s">
        <v>172</v>
      </c>
      <c r="G77" s="39">
        <v>255</v>
      </c>
      <c r="H77" s="40">
        <v>0</v>
      </c>
      <c r="I77" s="40">
        <f>ROUND(G77*H77,P4)</f>
        <v>0</v>
      </c>
      <c r="J77" s="35"/>
      <c r="O77" s="41">
        <f>I77*0.21</f>
        <v>0</v>
      </c>
      <c r="P77">
        <v>3</v>
      </c>
    </row>
    <row r="78">
      <c r="A78" s="35" t="s">
        <v>65</v>
      </c>
      <c r="B78" s="42"/>
      <c r="C78" s="43"/>
      <c r="D78" s="43"/>
      <c r="E78" s="49" t="s">
        <v>62</v>
      </c>
      <c r="F78" s="43"/>
      <c r="G78" s="43"/>
      <c r="H78" s="43"/>
      <c r="I78" s="43"/>
      <c r="J78" s="44"/>
    </row>
    <row r="79" ht="130.5">
      <c r="A79" s="35" t="s">
        <v>69</v>
      </c>
      <c r="B79" s="42"/>
      <c r="C79" s="43"/>
      <c r="D79" s="43"/>
      <c r="E79" s="37" t="s">
        <v>1077</v>
      </c>
      <c r="F79" s="43"/>
      <c r="G79" s="43"/>
      <c r="H79" s="43"/>
      <c r="I79" s="43"/>
      <c r="J79" s="44"/>
    </row>
    <row r="80">
      <c r="A80" s="35" t="s">
        <v>60</v>
      </c>
      <c r="B80" s="35">
        <v>20</v>
      </c>
      <c r="C80" s="36" t="s">
        <v>1078</v>
      </c>
      <c r="D80" s="35" t="s">
        <v>62</v>
      </c>
      <c r="E80" s="37" t="s">
        <v>1079</v>
      </c>
      <c r="F80" s="38" t="s">
        <v>85</v>
      </c>
      <c r="G80" s="39">
        <v>8</v>
      </c>
      <c r="H80" s="40">
        <v>0</v>
      </c>
      <c r="I80" s="40">
        <f>ROUND(G80*H80,P4)</f>
        <v>0</v>
      </c>
      <c r="J80" s="35"/>
      <c r="O80" s="41">
        <f>I80*0.21</f>
        <v>0</v>
      </c>
      <c r="P80">
        <v>3</v>
      </c>
    </row>
    <row r="81" ht="29">
      <c r="A81" s="35" t="s">
        <v>65</v>
      </c>
      <c r="B81" s="42"/>
      <c r="C81" s="43"/>
      <c r="D81" s="43"/>
      <c r="E81" s="37" t="s">
        <v>1080</v>
      </c>
      <c r="F81" s="43"/>
      <c r="G81" s="43"/>
      <c r="H81" s="43"/>
      <c r="I81" s="43"/>
      <c r="J81" s="44"/>
    </row>
    <row r="82" ht="101.5">
      <c r="A82" s="35" t="s">
        <v>69</v>
      </c>
      <c r="B82" s="42"/>
      <c r="C82" s="43"/>
      <c r="D82" s="43"/>
      <c r="E82" s="37" t="s">
        <v>1081</v>
      </c>
      <c r="F82" s="43"/>
      <c r="G82" s="43"/>
      <c r="H82" s="43"/>
      <c r="I82" s="43"/>
      <c r="J82" s="44"/>
    </row>
    <row r="83">
      <c r="A83" s="35" t="s">
        <v>60</v>
      </c>
      <c r="B83" s="35">
        <v>21</v>
      </c>
      <c r="C83" s="36" t="s">
        <v>1082</v>
      </c>
      <c r="D83" s="35" t="s">
        <v>62</v>
      </c>
      <c r="E83" s="37" t="s">
        <v>1083</v>
      </c>
      <c r="F83" s="38" t="s">
        <v>85</v>
      </c>
      <c r="G83" s="39">
        <v>8</v>
      </c>
      <c r="H83" s="40">
        <v>0</v>
      </c>
      <c r="I83" s="40">
        <f>ROUND(G83*H83,P4)</f>
        <v>0</v>
      </c>
      <c r="J83" s="35"/>
      <c r="O83" s="41">
        <f>I83*0.21</f>
        <v>0</v>
      </c>
      <c r="P83">
        <v>3</v>
      </c>
    </row>
    <row r="84">
      <c r="A84" s="35" t="s">
        <v>65</v>
      </c>
      <c r="B84" s="42"/>
      <c r="C84" s="43"/>
      <c r="D84" s="43"/>
      <c r="E84" s="37" t="s">
        <v>1084</v>
      </c>
      <c r="F84" s="43"/>
      <c r="G84" s="43"/>
      <c r="H84" s="43"/>
      <c r="I84" s="43"/>
      <c r="J84" s="44"/>
    </row>
    <row r="85" ht="130.5">
      <c r="A85" s="35" t="s">
        <v>69</v>
      </c>
      <c r="B85" s="42"/>
      <c r="C85" s="43"/>
      <c r="D85" s="43"/>
      <c r="E85" s="37" t="s">
        <v>1085</v>
      </c>
      <c r="F85" s="43"/>
      <c r="G85" s="43"/>
      <c r="H85" s="43"/>
      <c r="I85" s="43"/>
      <c r="J85" s="44"/>
    </row>
    <row r="86" ht="29">
      <c r="A86" s="35" t="s">
        <v>60</v>
      </c>
      <c r="B86" s="35">
        <v>22</v>
      </c>
      <c r="C86" s="36" t="s">
        <v>1086</v>
      </c>
      <c r="D86" s="35" t="s">
        <v>62</v>
      </c>
      <c r="E86" s="37" t="s">
        <v>1087</v>
      </c>
      <c r="F86" s="38" t="s">
        <v>85</v>
      </c>
      <c r="G86" s="39">
        <v>1</v>
      </c>
      <c r="H86" s="40">
        <v>0</v>
      </c>
      <c r="I86" s="40">
        <f>ROUND(G86*H86,P4)</f>
        <v>0</v>
      </c>
      <c r="J86" s="35"/>
      <c r="O86" s="41">
        <f>I86*0.21</f>
        <v>0</v>
      </c>
      <c r="P86">
        <v>3</v>
      </c>
    </row>
    <row r="87">
      <c r="A87" s="35" t="s">
        <v>65</v>
      </c>
      <c r="B87" s="42"/>
      <c r="C87" s="43"/>
      <c r="D87" s="43"/>
      <c r="E87" s="37" t="s">
        <v>1088</v>
      </c>
      <c r="F87" s="43"/>
      <c r="G87" s="43"/>
      <c r="H87" s="43"/>
      <c r="I87" s="43"/>
      <c r="J87" s="44"/>
    </row>
    <row r="88" ht="130.5">
      <c r="A88" s="35" t="s">
        <v>69</v>
      </c>
      <c r="B88" s="42"/>
      <c r="C88" s="43"/>
      <c r="D88" s="43"/>
      <c r="E88" s="37" t="s">
        <v>1089</v>
      </c>
      <c r="F88" s="43"/>
      <c r="G88" s="43"/>
      <c r="H88" s="43"/>
      <c r="I88" s="43"/>
      <c r="J88" s="44"/>
    </row>
    <row r="89">
      <c r="A89" s="29" t="s">
        <v>57</v>
      </c>
      <c r="B89" s="30"/>
      <c r="C89" s="31" t="s">
        <v>382</v>
      </c>
      <c r="D89" s="32"/>
      <c r="E89" s="29" t="s">
        <v>383</v>
      </c>
      <c r="F89" s="32"/>
      <c r="G89" s="32"/>
      <c r="H89" s="32"/>
      <c r="I89" s="33">
        <f>SUMIFS(I90:I97,A90:A97,"P")</f>
        <v>0</v>
      </c>
      <c r="J89" s="34"/>
    </row>
    <row r="90">
      <c r="A90" s="35" t="s">
        <v>60</v>
      </c>
      <c r="B90" s="35">
        <v>23</v>
      </c>
      <c r="C90" s="36" t="s">
        <v>1090</v>
      </c>
      <c r="D90" s="35" t="s">
        <v>62</v>
      </c>
      <c r="E90" s="37" t="s">
        <v>1091</v>
      </c>
      <c r="F90" s="38" t="s">
        <v>172</v>
      </c>
      <c r="G90" s="39">
        <v>15.4</v>
      </c>
      <c r="H90" s="40">
        <v>0</v>
      </c>
      <c r="I90" s="40">
        <f>ROUND(G90*H90,P4)</f>
        <v>0</v>
      </c>
      <c r="J90" s="35"/>
      <c r="O90" s="41">
        <f>I90*0.21</f>
        <v>0</v>
      </c>
      <c r="P90">
        <v>3</v>
      </c>
    </row>
    <row r="91">
      <c r="A91" s="35" t="s">
        <v>65</v>
      </c>
      <c r="B91" s="42"/>
      <c r="C91" s="43"/>
      <c r="D91" s="43"/>
      <c r="E91" s="37" t="s">
        <v>1092</v>
      </c>
      <c r="F91" s="43"/>
      <c r="G91" s="43"/>
      <c r="H91" s="43"/>
      <c r="I91" s="43"/>
      <c r="J91" s="44"/>
    </row>
    <row r="92">
      <c r="A92" s="35" t="s">
        <v>67</v>
      </c>
      <c r="B92" s="42"/>
      <c r="C92" s="43"/>
      <c r="D92" s="43"/>
      <c r="E92" s="45" t="s">
        <v>1093</v>
      </c>
      <c r="F92" s="43"/>
      <c r="G92" s="43"/>
      <c r="H92" s="43"/>
      <c r="I92" s="43"/>
      <c r="J92" s="44"/>
    </row>
    <row r="93" ht="304.5">
      <c r="A93" s="35" t="s">
        <v>69</v>
      </c>
      <c r="B93" s="42"/>
      <c r="C93" s="43"/>
      <c r="D93" s="43"/>
      <c r="E93" s="37" t="s">
        <v>772</v>
      </c>
      <c r="F93" s="43"/>
      <c r="G93" s="43"/>
      <c r="H93" s="43"/>
      <c r="I93" s="43"/>
      <c r="J93" s="44"/>
    </row>
    <row r="94">
      <c r="A94" s="35" t="s">
        <v>60</v>
      </c>
      <c r="B94" s="35">
        <v>24</v>
      </c>
      <c r="C94" s="36" t="s">
        <v>1094</v>
      </c>
      <c r="D94" s="35" t="s">
        <v>62</v>
      </c>
      <c r="E94" s="37" t="s">
        <v>1095</v>
      </c>
      <c r="F94" s="38" t="s">
        <v>159</v>
      </c>
      <c r="G94" s="39">
        <v>0.83999999999999997</v>
      </c>
      <c r="H94" s="40">
        <v>0</v>
      </c>
      <c r="I94" s="40">
        <f>ROUND(G94*H94,P4)</f>
        <v>0</v>
      </c>
      <c r="J94" s="35"/>
      <c r="O94" s="41">
        <f>I94*0.21</f>
        <v>0</v>
      </c>
      <c r="P94">
        <v>3</v>
      </c>
    </row>
    <row r="95">
      <c r="A95" s="35" t="s">
        <v>65</v>
      </c>
      <c r="B95" s="42"/>
      <c r="C95" s="43"/>
      <c r="D95" s="43"/>
      <c r="E95" s="49" t="s">
        <v>62</v>
      </c>
      <c r="F95" s="43"/>
      <c r="G95" s="43"/>
      <c r="H95" s="43"/>
      <c r="I95" s="43"/>
      <c r="J95" s="44"/>
    </row>
    <row r="96">
      <c r="A96" s="35" t="s">
        <v>67</v>
      </c>
      <c r="B96" s="42"/>
      <c r="C96" s="43"/>
      <c r="D96" s="43"/>
      <c r="E96" s="45" t="s">
        <v>1096</v>
      </c>
      <c r="F96" s="43"/>
      <c r="G96" s="43"/>
      <c r="H96" s="43"/>
      <c r="I96" s="43"/>
      <c r="J96" s="44"/>
    </row>
    <row r="97" ht="409.5">
      <c r="A97" s="35" t="s">
        <v>69</v>
      </c>
      <c r="B97" s="46"/>
      <c r="C97" s="47"/>
      <c r="D97" s="47"/>
      <c r="E97" s="37" t="s">
        <v>1097</v>
      </c>
      <c r="F97" s="47"/>
      <c r="G97" s="47"/>
      <c r="H97" s="47"/>
      <c r="I97" s="47"/>
      <c r="J9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35</v>
      </c>
      <c r="I3" s="23">
        <f>SUMIFS(I8:I88,A8:A88,"SD")</f>
        <v>0</v>
      </c>
      <c r="J3" s="17"/>
      <c r="O3">
        <v>0</v>
      </c>
      <c r="P3">
        <v>2</v>
      </c>
    </row>
    <row r="4">
      <c r="A4" s="3" t="s">
        <v>44</v>
      </c>
      <c r="B4" s="18" t="s">
        <v>45</v>
      </c>
      <c r="C4" s="19" t="s">
        <v>35</v>
      </c>
      <c r="D4" s="20"/>
      <c r="E4" s="21" t="s">
        <v>36</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58</v>
      </c>
      <c r="D8" s="32"/>
      <c r="E8" s="29" t="s">
        <v>59</v>
      </c>
      <c r="F8" s="32"/>
      <c r="G8" s="32"/>
      <c r="H8" s="32"/>
      <c r="I8" s="33">
        <f>SUMIFS(I9:I12,A9:A12,"P")</f>
        <v>0</v>
      </c>
      <c r="J8" s="34"/>
    </row>
    <row r="9">
      <c r="A9" s="35" t="s">
        <v>60</v>
      </c>
      <c r="B9" s="35">
        <v>1</v>
      </c>
      <c r="C9" s="36" t="s">
        <v>206</v>
      </c>
      <c r="D9" s="35" t="s">
        <v>62</v>
      </c>
      <c r="E9" s="37" t="s">
        <v>207</v>
      </c>
      <c r="F9" s="38" t="s">
        <v>159</v>
      </c>
      <c r="G9" s="39">
        <v>5.5499999999999998</v>
      </c>
      <c r="H9" s="40">
        <v>0</v>
      </c>
      <c r="I9" s="40">
        <f>ROUND(G9*H9,P4)</f>
        <v>0</v>
      </c>
      <c r="J9" s="35"/>
      <c r="O9" s="41">
        <f>I9*0.21</f>
        <v>0</v>
      </c>
      <c r="P9">
        <v>3</v>
      </c>
    </row>
    <row r="10">
      <c r="A10" s="35" t="s">
        <v>65</v>
      </c>
      <c r="B10" s="42"/>
      <c r="C10" s="43"/>
      <c r="D10" s="43"/>
      <c r="E10" s="49" t="s">
        <v>62</v>
      </c>
      <c r="F10" s="43"/>
      <c r="G10" s="43"/>
      <c r="H10" s="43"/>
      <c r="I10" s="43"/>
      <c r="J10" s="44"/>
    </row>
    <row r="11" ht="43.5">
      <c r="A11" s="35" t="s">
        <v>67</v>
      </c>
      <c r="B11" s="42"/>
      <c r="C11" s="43"/>
      <c r="D11" s="43"/>
      <c r="E11" s="45" t="s">
        <v>1098</v>
      </c>
      <c r="F11" s="43"/>
      <c r="G11" s="43"/>
      <c r="H11" s="43"/>
      <c r="I11" s="43"/>
      <c r="J11" s="44"/>
    </row>
    <row r="12" ht="72.5">
      <c r="A12" s="35" t="s">
        <v>69</v>
      </c>
      <c r="B12" s="42"/>
      <c r="C12" s="43"/>
      <c r="D12" s="43"/>
      <c r="E12" s="37" t="s">
        <v>210</v>
      </c>
      <c r="F12" s="43"/>
      <c r="G12" s="43"/>
      <c r="H12" s="43"/>
      <c r="I12" s="43"/>
      <c r="J12" s="44"/>
    </row>
    <row r="13">
      <c r="A13" s="29" t="s">
        <v>57</v>
      </c>
      <c r="B13" s="30"/>
      <c r="C13" s="31" t="s">
        <v>121</v>
      </c>
      <c r="D13" s="32"/>
      <c r="E13" s="29" t="s">
        <v>122</v>
      </c>
      <c r="F13" s="32"/>
      <c r="G13" s="32"/>
      <c r="H13" s="32"/>
      <c r="I13" s="33">
        <f>SUMIFS(I14:I33,A14:A33,"P")</f>
        <v>0</v>
      </c>
      <c r="J13" s="34"/>
    </row>
    <row r="14">
      <c r="A14" s="35" t="s">
        <v>60</v>
      </c>
      <c r="B14" s="35">
        <v>2</v>
      </c>
      <c r="C14" s="36" t="s">
        <v>247</v>
      </c>
      <c r="D14" s="35" t="s">
        <v>62</v>
      </c>
      <c r="E14" s="37" t="s">
        <v>248</v>
      </c>
      <c r="F14" s="38" t="s">
        <v>159</v>
      </c>
      <c r="G14" s="39">
        <v>5.5499999999999998</v>
      </c>
      <c r="H14" s="40">
        <v>0</v>
      </c>
      <c r="I14" s="40">
        <f>ROUND(G14*H14,P4)</f>
        <v>0</v>
      </c>
      <c r="J14" s="35"/>
      <c r="O14" s="41">
        <f>I14*0.21</f>
        <v>0</v>
      </c>
      <c r="P14">
        <v>3</v>
      </c>
    </row>
    <row r="15">
      <c r="A15" s="35" t="s">
        <v>65</v>
      </c>
      <c r="B15" s="42"/>
      <c r="C15" s="43"/>
      <c r="D15" s="43"/>
      <c r="E15" s="49" t="s">
        <v>62</v>
      </c>
      <c r="F15" s="43"/>
      <c r="G15" s="43"/>
      <c r="H15" s="43"/>
      <c r="I15" s="43"/>
      <c r="J15" s="44"/>
    </row>
    <row r="16" ht="43.5">
      <c r="A16" s="35" t="s">
        <v>67</v>
      </c>
      <c r="B16" s="42"/>
      <c r="C16" s="43"/>
      <c r="D16" s="43"/>
      <c r="E16" s="45" t="s">
        <v>1098</v>
      </c>
      <c r="F16" s="43"/>
      <c r="G16" s="43"/>
      <c r="H16" s="43"/>
      <c r="I16" s="43"/>
      <c r="J16" s="44"/>
    </row>
    <row r="17" ht="391.5">
      <c r="A17" s="35" t="s">
        <v>69</v>
      </c>
      <c r="B17" s="42"/>
      <c r="C17" s="43"/>
      <c r="D17" s="43"/>
      <c r="E17" s="37" t="s">
        <v>251</v>
      </c>
      <c r="F17" s="43"/>
      <c r="G17" s="43"/>
      <c r="H17" s="43"/>
      <c r="I17" s="43"/>
      <c r="J17" s="44"/>
    </row>
    <row r="18">
      <c r="A18" s="35" t="s">
        <v>60</v>
      </c>
      <c r="B18" s="35">
        <v>3</v>
      </c>
      <c r="C18" s="36" t="s">
        <v>1024</v>
      </c>
      <c r="D18" s="35" t="s">
        <v>62</v>
      </c>
      <c r="E18" s="37" t="s">
        <v>1025</v>
      </c>
      <c r="F18" s="38" t="s">
        <v>159</v>
      </c>
      <c r="G18" s="39">
        <v>24.960000000000001</v>
      </c>
      <c r="H18" s="40">
        <v>0</v>
      </c>
      <c r="I18" s="40">
        <f>ROUND(G18*H18,P4)</f>
        <v>0</v>
      </c>
      <c r="J18" s="35"/>
      <c r="O18" s="41">
        <f>I18*0.21</f>
        <v>0</v>
      </c>
      <c r="P18">
        <v>3</v>
      </c>
    </row>
    <row r="19">
      <c r="A19" s="35" t="s">
        <v>65</v>
      </c>
      <c r="B19" s="42"/>
      <c r="C19" s="43"/>
      <c r="D19" s="43"/>
      <c r="E19" s="49" t="s">
        <v>62</v>
      </c>
      <c r="F19" s="43"/>
      <c r="G19" s="43"/>
      <c r="H19" s="43"/>
      <c r="I19" s="43"/>
      <c r="J19" s="44"/>
    </row>
    <row r="20" ht="43.5">
      <c r="A20" s="35" t="s">
        <v>67</v>
      </c>
      <c r="B20" s="42"/>
      <c r="C20" s="43"/>
      <c r="D20" s="43"/>
      <c r="E20" s="45" t="s">
        <v>1099</v>
      </c>
      <c r="F20" s="43"/>
      <c r="G20" s="43"/>
      <c r="H20" s="43"/>
      <c r="I20" s="43"/>
      <c r="J20" s="44"/>
    </row>
    <row r="21" ht="409.5">
      <c r="A21" s="35" t="s">
        <v>69</v>
      </c>
      <c r="B21" s="42"/>
      <c r="C21" s="43"/>
      <c r="D21" s="43"/>
      <c r="E21" s="37" t="s">
        <v>616</v>
      </c>
      <c r="F21" s="43"/>
      <c r="G21" s="43"/>
      <c r="H21" s="43"/>
      <c r="I21" s="43"/>
      <c r="J21" s="44"/>
    </row>
    <row r="22">
      <c r="A22" s="35" t="s">
        <v>60</v>
      </c>
      <c r="B22" s="35">
        <v>4</v>
      </c>
      <c r="C22" s="36" t="s">
        <v>257</v>
      </c>
      <c r="D22" s="35" t="s">
        <v>62</v>
      </c>
      <c r="E22" s="37" t="s">
        <v>258</v>
      </c>
      <c r="F22" s="38" t="s">
        <v>159</v>
      </c>
      <c r="G22" s="39">
        <v>5.5499999999999998</v>
      </c>
      <c r="H22" s="40">
        <v>0</v>
      </c>
      <c r="I22" s="40">
        <f>ROUND(G22*H22,P4)</f>
        <v>0</v>
      </c>
      <c r="J22" s="35"/>
      <c r="O22" s="41">
        <f>I22*0.21</f>
        <v>0</v>
      </c>
      <c r="P22">
        <v>3</v>
      </c>
    </row>
    <row r="23">
      <c r="A23" s="35" t="s">
        <v>65</v>
      </c>
      <c r="B23" s="42"/>
      <c r="C23" s="43"/>
      <c r="D23" s="43"/>
      <c r="E23" s="49" t="s">
        <v>62</v>
      </c>
      <c r="F23" s="43"/>
      <c r="G23" s="43"/>
      <c r="H23" s="43"/>
      <c r="I23" s="43"/>
      <c r="J23" s="44"/>
    </row>
    <row r="24" ht="43.5">
      <c r="A24" s="35" t="s">
        <v>67</v>
      </c>
      <c r="B24" s="42"/>
      <c r="C24" s="43"/>
      <c r="D24" s="43"/>
      <c r="E24" s="45" t="s">
        <v>1098</v>
      </c>
      <c r="F24" s="43"/>
      <c r="G24" s="43"/>
      <c r="H24" s="43"/>
      <c r="I24" s="43"/>
      <c r="J24" s="44"/>
    </row>
    <row r="25" ht="261">
      <c r="A25" s="35" t="s">
        <v>69</v>
      </c>
      <c r="B25" s="42"/>
      <c r="C25" s="43"/>
      <c r="D25" s="43"/>
      <c r="E25" s="37" t="s">
        <v>260</v>
      </c>
      <c r="F25" s="43"/>
      <c r="G25" s="43"/>
      <c r="H25" s="43"/>
      <c r="I25" s="43"/>
      <c r="J25" s="44"/>
    </row>
    <row r="26">
      <c r="A26" s="35" t="s">
        <v>60</v>
      </c>
      <c r="B26" s="35">
        <v>5</v>
      </c>
      <c r="C26" s="36" t="s">
        <v>1032</v>
      </c>
      <c r="D26" s="35" t="s">
        <v>62</v>
      </c>
      <c r="E26" s="37" t="s">
        <v>1033</v>
      </c>
      <c r="F26" s="38" t="s">
        <v>159</v>
      </c>
      <c r="G26" s="39">
        <v>13.109999999999999</v>
      </c>
      <c r="H26" s="40">
        <v>0</v>
      </c>
      <c r="I26" s="40">
        <f>ROUND(G26*H26,P4)</f>
        <v>0</v>
      </c>
      <c r="J26" s="35"/>
      <c r="O26" s="41">
        <f>I26*0.21</f>
        <v>0</v>
      </c>
      <c r="P26">
        <v>3</v>
      </c>
    </row>
    <row r="27">
      <c r="A27" s="35" t="s">
        <v>65</v>
      </c>
      <c r="B27" s="42"/>
      <c r="C27" s="43"/>
      <c r="D27" s="43"/>
      <c r="E27" s="49" t="s">
        <v>62</v>
      </c>
      <c r="F27" s="43"/>
      <c r="G27" s="43"/>
      <c r="H27" s="43"/>
      <c r="I27" s="43"/>
      <c r="J27" s="44"/>
    </row>
    <row r="28" ht="29">
      <c r="A28" s="35" t="s">
        <v>67</v>
      </c>
      <c r="B28" s="42"/>
      <c r="C28" s="43"/>
      <c r="D28" s="43"/>
      <c r="E28" s="45" t="s">
        <v>1100</v>
      </c>
      <c r="F28" s="43"/>
      <c r="G28" s="43"/>
      <c r="H28" s="43"/>
      <c r="I28" s="43"/>
      <c r="J28" s="44"/>
    </row>
    <row r="29" ht="333.5">
      <c r="A29" s="35" t="s">
        <v>69</v>
      </c>
      <c r="B29" s="42"/>
      <c r="C29" s="43"/>
      <c r="D29" s="43"/>
      <c r="E29" s="37" t="s">
        <v>1035</v>
      </c>
      <c r="F29" s="43"/>
      <c r="G29" s="43"/>
      <c r="H29" s="43"/>
      <c r="I29" s="43"/>
      <c r="J29" s="44"/>
    </row>
    <row r="30">
      <c r="A30" s="35" t="s">
        <v>60</v>
      </c>
      <c r="B30" s="35">
        <v>6</v>
      </c>
      <c r="C30" s="36" t="s">
        <v>1036</v>
      </c>
      <c r="D30" s="35" t="s">
        <v>62</v>
      </c>
      <c r="E30" s="37" t="s">
        <v>1037</v>
      </c>
      <c r="F30" s="38" t="s">
        <v>159</v>
      </c>
      <c r="G30" s="39">
        <v>2.1000000000000001</v>
      </c>
      <c r="H30" s="40">
        <v>0</v>
      </c>
      <c r="I30" s="40">
        <f>ROUND(G30*H30,P4)</f>
        <v>0</v>
      </c>
      <c r="J30" s="35"/>
      <c r="O30" s="41">
        <f>I30*0.21</f>
        <v>0</v>
      </c>
      <c r="P30">
        <v>3</v>
      </c>
    </row>
    <row r="31">
      <c r="A31" s="35" t="s">
        <v>65</v>
      </c>
      <c r="B31" s="42"/>
      <c r="C31" s="43"/>
      <c r="D31" s="43"/>
      <c r="E31" s="37" t="s">
        <v>1038</v>
      </c>
      <c r="F31" s="43"/>
      <c r="G31" s="43"/>
      <c r="H31" s="43"/>
      <c r="I31" s="43"/>
      <c r="J31" s="44"/>
    </row>
    <row r="32">
      <c r="A32" s="35" t="s">
        <v>67</v>
      </c>
      <c r="B32" s="42"/>
      <c r="C32" s="43"/>
      <c r="D32" s="43"/>
      <c r="E32" s="45" t="s">
        <v>1101</v>
      </c>
      <c r="F32" s="43"/>
      <c r="G32" s="43"/>
      <c r="H32" s="43"/>
      <c r="I32" s="43"/>
      <c r="J32" s="44"/>
    </row>
    <row r="33" ht="409.5">
      <c r="A33" s="35" t="s">
        <v>69</v>
      </c>
      <c r="B33" s="42"/>
      <c r="C33" s="43"/>
      <c r="D33" s="43"/>
      <c r="E33" s="37" t="s">
        <v>1040</v>
      </c>
      <c r="F33" s="43"/>
      <c r="G33" s="43"/>
      <c r="H33" s="43"/>
      <c r="I33" s="43"/>
      <c r="J33" s="44"/>
    </row>
    <row r="34">
      <c r="A34" s="29" t="s">
        <v>57</v>
      </c>
      <c r="B34" s="30"/>
      <c r="C34" s="31" t="s">
        <v>294</v>
      </c>
      <c r="D34" s="32"/>
      <c r="E34" s="29" t="s">
        <v>295</v>
      </c>
      <c r="F34" s="32"/>
      <c r="G34" s="32"/>
      <c r="H34" s="32"/>
      <c r="I34" s="33">
        <f>SUMIFS(I35:I38,A35:A38,"P")</f>
        <v>0</v>
      </c>
      <c r="J34" s="34"/>
    </row>
    <row r="35">
      <c r="A35" s="35" t="s">
        <v>60</v>
      </c>
      <c r="B35" s="35">
        <v>7</v>
      </c>
      <c r="C35" s="36" t="s">
        <v>695</v>
      </c>
      <c r="D35" s="35" t="s">
        <v>62</v>
      </c>
      <c r="E35" s="37" t="s">
        <v>696</v>
      </c>
      <c r="F35" s="38" t="s">
        <v>159</v>
      </c>
      <c r="G35" s="39">
        <v>0.68999999999999995</v>
      </c>
      <c r="H35" s="40">
        <v>0</v>
      </c>
      <c r="I35" s="40">
        <f>ROUND(G35*H35,P4)</f>
        <v>0</v>
      </c>
      <c r="J35" s="35"/>
      <c r="O35" s="41">
        <f>I35*0.21</f>
        <v>0</v>
      </c>
      <c r="P35">
        <v>3</v>
      </c>
    </row>
    <row r="36">
      <c r="A36" s="35" t="s">
        <v>65</v>
      </c>
      <c r="B36" s="42"/>
      <c r="C36" s="43"/>
      <c r="D36" s="43"/>
      <c r="E36" s="49" t="s">
        <v>62</v>
      </c>
      <c r="F36" s="43"/>
      <c r="G36" s="43"/>
      <c r="H36" s="43"/>
      <c r="I36" s="43"/>
      <c r="J36" s="44"/>
    </row>
    <row r="37">
      <c r="A37" s="35" t="s">
        <v>67</v>
      </c>
      <c r="B37" s="42"/>
      <c r="C37" s="43"/>
      <c r="D37" s="43"/>
      <c r="E37" s="45" t="s">
        <v>1102</v>
      </c>
      <c r="F37" s="43"/>
      <c r="G37" s="43"/>
      <c r="H37" s="43"/>
      <c r="I37" s="43"/>
      <c r="J37" s="44"/>
    </row>
    <row r="38" ht="409.5">
      <c r="A38" s="35" t="s">
        <v>69</v>
      </c>
      <c r="B38" s="42"/>
      <c r="C38" s="43"/>
      <c r="D38" s="43"/>
      <c r="E38" s="37" t="s">
        <v>291</v>
      </c>
      <c r="F38" s="43"/>
      <c r="G38" s="43"/>
      <c r="H38" s="43"/>
      <c r="I38" s="43"/>
      <c r="J38" s="44"/>
    </row>
    <row r="39">
      <c r="A39" s="29" t="s">
        <v>57</v>
      </c>
      <c r="B39" s="30"/>
      <c r="C39" s="31" t="s">
        <v>733</v>
      </c>
      <c r="D39" s="32"/>
      <c r="E39" s="29" t="s">
        <v>734</v>
      </c>
      <c r="F39" s="32"/>
      <c r="G39" s="32"/>
      <c r="H39" s="32"/>
      <c r="I39" s="33">
        <f>SUMIFS(I40:I75,A40:A75,"P")</f>
        <v>0</v>
      </c>
      <c r="J39" s="34"/>
    </row>
    <row r="40">
      <c r="A40" s="35" t="s">
        <v>60</v>
      </c>
      <c r="B40" s="35">
        <v>8</v>
      </c>
      <c r="C40" s="36" t="s">
        <v>1042</v>
      </c>
      <c r="D40" s="35" t="s">
        <v>62</v>
      </c>
      <c r="E40" s="37" t="s">
        <v>1043</v>
      </c>
      <c r="F40" s="38" t="s">
        <v>172</v>
      </c>
      <c r="G40" s="39">
        <v>30</v>
      </c>
      <c r="H40" s="40">
        <v>0</v>
      </c>
      <c r="I40" s="40">
        <f>ROUND(G40*H40,P4)</f>
        <v>0</v>
      </c>
      <c r="J40" s="35"/>
      <c r="O40" s="41">
        <f>I40*0.21</f>
        <v>0</v>
      </c>
      <c r="P40">
        <v>3</v>
      </c>
    </row>
    <row r="41">
      <c r="A41" s="35" t="s">
        <v>65</v>
      </c>
      <c r="B41" s="42"/>
      <c r="C41" s="43"/>
      <c r="D41" s="43"/>
      <c r="E41" s="49" t="s">
        <v>62</v>
      </c>
      <c r="F41" s="43"/>
      <c r="G41" s="43"/>
      <c r="H41" s="43"/>
      <c r="I41" s="43"/>
      <c r="J41" s="44"/>
    </row>
    <row r="42" ht="101.5">
      <c r="A42" s="35" t="s">
        <v>69</v>
      </c>
      <c r="B42" s="42"/>
      <c r="C42" s="43"/>
      <c r="D42" s="43"/>
      <c r="E42" s="37" t="s">
        <v>1044</v>
      </c>
      <c r="F42" s="43"/>
      <c r="G42" s="43"/>
      <c r="H42" s="43"/>
      <c r="I42" s="43"/>
      <c r="J42" s="44"/>
    </row>
    <row r="43">
      <c r="A43" s="35" t="s">
        <v>60</v>
      </c>
      <c r="B43" s="35">
        <v>9</v>
      </c>
      <c r="C43" s="36" t="s">
        <v>1103</v>
      </c>
      <c r="D43" s="35" t="s">
        <v>62</v>
      </c>
      <c r="E43" s="37" t="s">
        <v>1104</v>
      </c>
      <c r="F43" s="38" t="s">
        <v>172</v>
      </c>
      <c r="G43" s="39">
        <v>30</v>
      </c>
      <c r="H43" s="40">
        <v>0</v>
      </c>
      <c r="I43" s="40">
        <f>ROUND(G43*H43,P4)</f>
        <v>0</v>
      </c>
      <c r="J43" s="35"/>
      <c r="O43" s="41">
        <f>I43*0.21</f>
        <v>0</v>
      </c>
      <c r="P43">
        <v>3</v>
      </c>
    </row>
    <row r="44">
      <c r="A44" s="35" t="s">
        <v>65</v>
      </c>
      <c r="B44" s="42"/>
      <c r="C44" s="43"/>
      <c r="D44" s="43"/>
      <c r="E44" s="49" t="s">
        <v>62</v>
      </c>
      <c r="F44" s="43"/>
      <c r="G44" s="43"/>
      <c r="H44" s="43"/>
      <c r="I44" s="43"/>
      <c r="J44" s="44"/>
    </row>
    <row r="45" ht="101.5">
      <c r="A45" s="35" t="s">
        <v>69</v>
      </c>
      <c r="B45" s="42"/>
      <c r="C45" s="43"/>
      <c r="D45" s="43"/>
      <c r="E45" s="37" t="s">
        <v>1105</v>
      </c>
      <c r="F45" s="43"/>
      <c r="G45" s="43"/>
      <c r="H45" s="43"/>
      <c r="I45" s="43"/>
      <c r="J45" s="44"/>
    </row>
    <row r="46">
      <c r="A46" s="35" t="s">
        <v>60</v>
      </c>
      <c r="B46" s="35">
        <v>10</v>
      </c>
      <c r="C46" s="36" t="s">
        <v>1052</v>
      </c>
      <c r="D46" s="35" t="s">
        <v>62</v>
      </c>
      <c r="E46" s="37" t="s">
        <v>1053</v>
      </c>
      <c r="F46" s="38" t="s">
        <v>172</v>
      </c>
      <c r="G46" s="39">
        <v>30</v>
      </c>
      <c r="H46" s="40">
        <v>0</v>
      </c>
      <c r="I46" s="40">
        <f>ROUND(G46*H46,P4)</f>
        <v>0</v>
      </c>
      <c r="J46" s="35"/>
      <c r="O46" s="41">
        <f>I46*0.21</f>
        <v>0</v>
      </c>
      <c r="P46">
        <v>3</v>
      </c>
    </row>
    <row r="47" ht="29">
      <c r="A47" s="35" t="s">
        <v>65</v>
      </c>
      <c r="B47" s="42"/>
      <c r="C47" s="43"/>
      <c r="D47" s="43"/>
      <c r="E47" s="37" t="s">
        <v>1106</v>
      </c>
      <c r="F47" s="43"/>
      <c r="G47" s="43"/>
      <c r="H47" s="43"/>
      <c r="I47" s="43"/>
      <c r="J47" s="44"/>
    </row>
    <row r="48" ht="145">
      <c r="A48" s="35" t="s">
        <v>69</v>
      </c>
      <c r="B48" s="42"/>
      <c r="C48" s="43"/>
      <c r="D48" s="43"/>
      <c r="E48" s="37" t="s">
        <v>1055</v>
      </c>
      <c r="F48" s="43"/>
      <c r="G48" s="43"/>
      <c r="H48" s="43"/>
      <c r="I48" s="43"/>
      <c r="J48" s="44"/>
    </row>
    <row r="49" ht="29">
      <c r="A49" s="35" t="s">
        <v>60</v>
      </c>
      <c r="B49" s="35">
        <v>11</v>
      </c>
      <c r="C49" s="36" t="s">
        <v>1107</v>
      </c>
      <c r="D49" s="35" t="s">
        <v>62</v>
      </c>
      <c r="E49" s="37" t="s">
        <v>1108</v>
      </c>
      <c r="F49" s="38" t="s">
        <v>1109</v>
      </c>
      <c r="G49" s="39">
        <v>0.68999999999999995</v>
      </c>
      <c r="H49" s="40">
        <v>0</v>
      </c>
      <c r="I49" s="40">
        <f>ROUND(G49*H49,P4)</f>
        <v>0</v>
      </c>
      <c r="J49" s="35"/>
      <c r="O49" s="41">
        <f>I49*0.21</f>
        <v>0</v>
      </c>
      <c r="P49">
        <v>3</v>
      </c>
    </row>
    <row r="50" ht="29">
      <c r="A50" s="35" t="s">
        <v>65</v>
      </c>
      <c r="B50" s="42"/>
      <c r="C50" s="43"/>
      <c r="D50" s="43"/>
      <c r="E50" s="37" t="s">
        <v>1110</v>
      </c>
      <c r="F50" s="43"/>
      <c r="G50" s="43"/>
      <c r="H50" s="43"/>
      <c r="I50" s="43"/>
      <c r="J50" s="44"/>
    </row>
    <row r="51">
      <c r="A51" s="35" t="s">
        <v>67</v>
      </c>
      <c r="B51" s="42"/>
      <c r="C51" s="43"/>
      <c r="D51" s="43"/>
      <c r="E51" s="45" t="s">
        <v>1111</v>
      </c>
      <c r="F51" s="43"/>
      <c r="G51" s="43"/>
      <c r="H51" s="43"/>
      <c r="I51" s="43"/>
      <c r="J51" s="44"/>
    </row>
    <row r="52" ht="217.5">
      <c r="A52" s="35" t="s">
        <v>69</v>
      </c>
      <c r="B52" s="42"/>
      <c r="C52" s="43"/>
      <c r="D52" s="43"/>
      <c r="E52" s="37" t="s">
        <v>1112</v>
      </c>
      <c r="F52" s="43"/>
      <c r="G52" s="43"/>
      <c r="H52" s="43"/>
      <c r="I52" s="43"/>
      <c r="J52" s="44"/>
    </row>
    <row r="53" ht="29">
      <c r="A53" s="35" t="s">
        <v>60</v>
      </c>
      <c r="B53" s="35">
        <v>12</v>
      </c>
      <c r="C53" s="36" t="s">
        <v>1113</v>
      </c>
      <c r="D53" s="35" t="s">
        <v>62</v>
      </c>
      <c r="E53" s="37" t="s">
        <v>1114</v>
      </c>
      <c r="F53" s="38" t="s">
        <v>172</v>
      </c>
      <c r="G53" s="39">
        <v>750</v>
      </c>
      <c r="H53" s="40">
        <v>0</v>
      </c>
      <c r="I53" s="40">
        <f>ROUND(G53*H53,P4)</f>
        <v>0</v>
      </c>
      <c r="J53" s="35"/>
      <c r="O53" s="41">
        <f>I53*0.21</f>
        <v>0</v>
      </c>
      <c r="P53">
        <v>3</v>
      </c>
    </row>
    <row r="54" ht="29">
      <c r="A54" s="35" t="s">
        <v>65</v>
      </c>
      <c r="B54" s="42"/>
      <c r="C54" s="43"/>
      <c r="D54" s="43"/>
      <c r="E54" s="37" t="s">
        <v>1115</v>
      </c>
      <c r="F54" s="43"/>
      <c r="G54" s="43"/>
      <c r="H54" s="43"/>
      <c r="I54" s="43"/>
      <c r="J54" s="44"/>
    </row>
    <row r="55" ht="43.5">
      <c r="A55" s="35" t="s">
        <v>67</v>
      </c>
      <c r="B55" s="42"/>
      <c r="C55" s="43"/>
      <c r="D55" s="43"/>
      <c r="E55" s="45" t="s">
        <v>1116</v>
      </c>
      <c r="F55" s="43"/>
      <c r="G55" s="43"/>
      <c r="H55" s="43"/>
      <c r="I55" s="43"/>
      <c r="J55" s="44"/>
    </row>
    <row r="56" ht="174">
      <c r="A56" s="35" t="s">
        <v>69</v>
      </c>
      <c r="B56" s="42"/>
      <c r="C56" s="43"/>
      <c r="D56" s="43"/>
      <c r="E56" s="37" t="s">
        <v>1117</v>
      </c>
      <c r="F56" s="43"/>
      <c r="G56" s="43"/>
      <c r="H56" s="43"/>
      <c r="I56" s="43"/>
      <c r="J56" s="44"/>
    </row>
    <row r="57">
      <c r="A57" s="35" t="s">
        <v>60</v>
      </c>
      <c r="B57" s="35">
        <v>13</v>
      </c>
      <c r="C57" s="36" t="s">
        <v>1118</v>
      </c>
      <c r="D57" s="35" t="s">
        <v>62</v>
      </c>
      <c r="E57" s="37" t="s">
        <v>1119</v>
      </c>
      <c r="F57" s="38" t="s">
        <v>85</v>
      </c>
      <c r="G57" s="39">
        <v>2</v>
      </c>
      <c r="H57" s="40">
        <v>0</v>
      </c>
      <c r="I57" s="40">
        <f>ROUND(G57*H57,P4)</f>
        <v>0</v>
      </c>
      <c r="J57" s="35"/>
      <c r="O57" s="41">
        <f>I57*0.21</f>
        <v>0</v>
      </c>
      <c r="P57">
        <v>3</v>
      </c>
    </row>
    <row r="58">
      <c r="A58" s="35" t="s">
        <v>65</v>
      </c>
      <c r="B58" s="42"/>
      <c r="C58" s="43"/>
      <c r="D58" s="43"/>
      <c r="E58" s="37" t="s">
        <v>1120</v>
      </c>
      <c r="F58" s="43"/>
      <c r="G58" s="43"/>
      <c r="H58" s="43"/>
      <c r="I58" s="43"/>
      <c r="J58" s="44"/>
    </row>
    <row r="59" ht="145">
      <c r="A59" s="35" t="s">
        <v>69</v>
      </c>
      <c r="B59" s="42"/>
      <c r="C59" s="43"/>
      <c r="D59" s="43"/>
      <c r="E59" s="37" t="s">
        <v>1121</v>
      </c>
      <c r="F59" s="43"/>
      <c r="G59" s="43"/>
      <c r="H59" s="43"/>
      <c r="I59" s="43"/>
      <c r="J59" s="44"/>
    </row>
    <row r="60">
      <c r="A60" s="35" t="s">
        <v>60</v>
      </c>
      <c r="B60" s="35">
        <v>14</v>
      </c>
      <c r="C60" s="36" t="s">
        <v>1122</v>
      </c>
      <c r="D60" s="35" t="s">
        <v>62</v>
      </c>
      <c r="E60" s="37" t="s">
        <v>1123</v>
      </c>
      <c r="F60" s="38" t="s">
        <v>85</v>
      </c>
      <c r="G60" s="39">
        <v>6</v>
      </c>
      <c r="H60" s="40">
        <v>0</v>
      </c>
      <c r="I60" s="40">
        <f>ROUND(G60*H60,P4)</f>
        <v>0</v>
      </c>
      <c r="J60" s="35"/>
      <c r="O60" s="41">
        <f>I60*0.21</f>
        <v>0</v>
      </c>
      <c r="P60">
        <v>3</v>
      </c>
    </row>
    <row r="61">
      <c r="A61" s="35" t="s">
        <v>65</v>
      </c>
      <c r="B61" s="42"/>
      <c r="C61" s="43"/>
      <c r="D61" s="43"/>
      <c r="E61" s="49" t="s">
        <v>62</v>
      </c>
      <c r="F61" s="43"/>
      <c r="G61" s="43"/>
      <c r="H61" s="43"/>
      <c r="I61" s="43"/>
      <c r="J61" s="44"/>
    </row>
    <row r="62">
      <c r="A62" s="35" t="s">
        <v>67</v>
      </c>
      <c r="B62" s="42"/>
      <c r="C62" s="43"/>
      <c r="D62" s="43"/>
      <c r="E62" s="45" t="s">
        <v>1124</v>
      </c>
      <c r="F62" s="43"/>
      <c r="G62" s="43"/>
      <c r="H62" s="43"/>
      <c r="I62" s="43"/>
      <c r="J62" s="44"/>
    </row>
    <row r="63" ht="174">
      <c r="A63" s="35" t="s">
        <v>69</v>
      </c>
      <c r="B63" s="42"/>
      <c r="C63" s="43"/>
      <c r="D63" s="43"/>
      <c r="E63" s="37" t="s">
        <v>1125</v>
      </c>
      <c r="F63" s="43"/>
      <c r="G63" s="43"/>
      <c r="H63" s="43"/>
      <c r="I63" s="43"/>
      <c r="J63" s="44"/>
    </row>
    <row r="64">
      <c r="A64" s="35" t="s">
        <v>60</v>
      </c>
      <c r="B64" s="35">
        <v>15</v>
      </c>
      <c r="C64" s="36" t="s">
        <v>1126</v>
      </c>
      <c r="D64" s="35" t="s">
        <v>62</v>
      </c>
      <c r="E64" s="37" t="s">
        <v>1127</v>
      </c>
      <c r="F64" s="38" t="s">
        <v>85</v>
      </c>
      <c r="G64" s="39">
        <v>6</v>
      </c>
      <c r="H64" s="40">
        <v>0</v>
      </c>
      <c r="I64" s="40">
        <f>ROUND(G64*H64,P4)</f>
        <v>0</v>
      </c>
      <c r="J64" s="35"/>
      <c r="O64" s="41">
        <f>I64*0.21</f>
        <v>0</v>
      </c>
      <c r="P64">
        <v>3</v>
      </c>
    </row>
    <row r="65">
      <c r="A65" s="35" t="s">
        <v>65</v>
      </c>
      <c r="B65" s="42"/>
      <c r="C65" s="43"/>
      <c r="D65" s="43"/>
      <c r="E65" s="49"/>
      <c r="F65" s="43"/>
      <c r="G65" s="43"/>
      <c r="H65" s="43"/>
      <c r="I65" s="43"/>
      <c r="J65" s="44"/>
    </row>
    <row r="66">
      <c r="A66" s="35" t="s">
        <v>67</v>
      </c>
      <c r="B66" s="42"/>
      <c r="C66" s="43"/>
      <c r="D66" s="43"/>
      <c r="E66" s="45" t="s">
        <v>1124</v>
      </c>
      <c r="F66" s="43"/>
      <c r="G66" s="43"/>
      <c r="H66" s="43"/>
      <c r="I66" s="43"/>
      <c r="J66" s="44"/>
    </row>
    <row r="67" ht="145">
      <c r="A67" s="35" t="s">
        <v>69</v>
      </c>
      <c r="B67" s="42"/>
      <c r="C67" s="43"/>
      <c r="D67" s="43"/>
      <c r="E67" s="37" t="s">
        <v>1128</v>
      </c>
      <c r="F67" s="43"/>
      <c r="G67" s="43"/>
      <c r="H67" s="43"/>
      <c r="I67" s="43"/>
      <c r="J67" s="44"/>
    </row>
    <row r="68">
      <c r="A68" s="35" t="s">
        <v>60</v>
      </c>
      <c r="B68" s="35">
        <v>16</v>
      </c>
      <c r="C68" s="36" t="s">
        <v>1129</v>
      </c>
      <c r="D68" s="35" t="s">
        <v>62</v>
      </c>
      <c r="E68" s="37" t="s">
        <v>1130</v>
      </c>
      <c r="F68" s="38" t="s">
        <v>85</v>
      </c>
      <c r="G68" s="39">
        <v>4</v>
      </c>
      <c r="H68" s="40">
        <v>0</v>
      </c>
      <c r="I68" s="40">
        <f>ROUND(G68*H68,P4)</f>
        <v>0</v>
      </c>
      <c r="J68" s="35"/>
      <c r="O68" s="41">
        <f>I68*0.21</f>
        <v>0</v>
      </c>
      <c r="P68">
        <v>3</v>
      </c>
    </row>
    <row r="69">
      <c r="A69" s="35" t="s">
        <v>65</v>
      </c>
      <c r="B69" s="42"/>
      <c r="C69" s="43"/>
      <c r="D69" s="43"/>
      <c r="E69" s="49" t="s">
        <v>62</v>
      </c>
      <c r="F69" s="43"/>
      <c r="G69" s="43"/>
      <c r="H69" s="43"/>
      <c r="I69" s="43"/>
      <c r="J69" s="44"/>
    </row>
    <row r="70">
      <c r="A70" s="35" t="s">
        <v>67</v>
      </c>
      <c r="B70" s="42"/>
      <c r="C70" s="43"/>
      <c r="D70" s="43"/>
      <c r="E70" s="45" t="s">
        <v>1131</v>
      </c>
      <c r="F70" s="43"/>
      <c r="G70" s="43"/>
      <c r="H70" s="43"/>
      <c r="I70" s="43"/>
      <c r="J70" s="44"/>
    </row>
    <row r="71" ht="174">
      <c r="A71" s="35" t="s">
        <v>69</v>
      </c>
      <c r="B71" s="42"/>
      <c r="C71" s="43"/>
      <c r="D71" s="43"/>
      <c r="E71" s="37" t="s">
        <v>1132</v>
      </c>
      <c r="F71" s="43"/>
      <c r="G71" s="43"/>
      <c r="H71" s="43"/>
      <c r="I71" s="43"/>
      <c r="J71" s="44"/>
    </row>
    <row r="72">
      <c r="A72" s="35" t="s">
        <v>60</v>
      </c>
      <c r="B72" s="35">
        <v>17</v>
      </c>
      <c r="C72" s="36" t="s">
        <v>1133</v>
      </c>
      <c r="D72" s="35" t="s">
        <v>62</v>
      </c>
      <c r="E72" s="37" t="s">
        <v>1134</v>
      </c>
      <c r="F72" s="38" t="s">
        <v>85</v>
      </c>
      <c r="G72" s="39">
        <v>8</v>
      </c>
      <c r="H72" s="40">
        <v>0</v>
      </c>
      <c r="I72" s="40">
        <f>ROUND(G72*H72,P4)</f>
        <v>0</v>
      </c>
      <c r="J72" s="35"/>
      <c r="O72" s="41">
        <f>I72*0.21</f>
        <v>0</v>
      </c>
      <c r="P72">
        <v>3</v>
      </c>
    </row>
    <row r="73">
      <c r="A73" s="35" t="s">
        <v>65</v>
      </c>
      <c r="B73" s="42"/>
      <c r="C73" s="43"/>
      <c r="D73" s="43"/>
      <c r="E73" s="49" t="s">
        <v>62</v>
      </c>
      <c r="F73" s="43"/>
      <c r="G73" s="43"/>
      <c r="H73" s="43"/>
      <c r="I73" s="43"/>
      <c r="J73" s="44"/>
    </row>
    <row r="74">
      <c r="A74" s="35" t="s">
        <v>67</v>
      </c>
      <c r="B74" s="42"/>
      <c r="C74" s="43"/>
      <c r="D74" s="43"/>
      <c r="E74" s="45" t="s">
        <v>1135</v>
      </c>
      <c r="F74" s="43"/>
      <c r="G74" s="43"/>
      <c r="H74" s="43"/>
      <c r="I74" s="43"/>
      <c r="J74" s="44"/>
    </row>
    <row r="75" ht="145">
      <c r="A75" s="35" t="s">
        <v>69</v>
      </c>
      <c r="B75" s="42"/>
      <c r="C75" s="43"/>
      <c r="D75" s="43"/>
      <c r="E75" s="37" t="s">
        <v>1136</v>
      </c>
      <c r="F75" s="43"/>
      <c r="G75" s="43"/>
      <c r="H75" s="43"/>
      <c r="I75" s="43"/>
      <c r="J75" s="44"/>
    </row>
    <row r="76">
      <c r="A76" s="29" t="s">
        <v>57</v>
      </c>
      <c r="B76" s="30"/>
      <c r="C76" s="31" t="s">
        <v>382</v>
      </c>
      <c r="D76" s="32"/>
      <c r="E76" s="29" t="s">
        <v>383</v>
      </c>
      <c r="F76" s="32"/>
      <c r="G76" s="32"/>
      <c r="H76" s="32"/>
      <c r="I76" s="33">
        <f>SUMIFS(I77:I88,A77:A88,"P")</f>
        <v>0</v>
      </c>
      <c r="J76" s="34"/>
    </row>
    <row r="77">
      <c r="A77" s="35" t="s">
        <v>60</v>
      </c>
      <c r="B77" s="35">
        <v>18</v>
      </c>
      <c r="C77" s="36" t="s">
        <v>1090</v>
      </c>
      <c r="D77" s="35" t="s">
        <v>1137</v>
      </c>
      <c r="E77" s="37" t="s">
        <v>1091</v>
      </c>
      <c r="F77" s="38" t="s">
        <v>172</v>
      </c>
      <c r="G77" s="39">
        <v>170</v>
      </c>
      <c r="H77" s="40">
        <v>0</v>
      </c>
      <c r="I77" s="40">
        <f>ROUND(G77*H77,P4)</f>
        <v>0</v>
      </c>
      <c r="J77" s="35"/>
      <c r="O77" s="41">
        <f>I77*0.21</f>
        <v>0</v>
      </c>
      <c r="P77">
        <v>3</v>
      </c>
    </row>
    <row r="78" ht="29">
      <c r="A78" s="35" t="s">
        <v>65</v>
      </c>
      <c r="B78" s="42"/>
      <c r="C78" s="43"/>
      <c r="D78" s="43"/>
      <c r="E78" s="37" t="s">
        <v>1138</v>
      </c>
      <c r="F78" s="43"/>
      <c r="G78" s="43"/>
      <c r="H78" s="43"/>
      <c r="I78" s="43"/>
      <c r="J78" s="44"/>
    </row>
    <row r="79">
      <c r="A79" s="35" t="s">
        <v>67</v>
      </c>
      <c r="B79" s="42"/>
      <c r="C79" s="43"/>
      <c r="D79" s="43"/>
      <c r="E79" s="45" t="s">
        <v>1139</v>
      </c>
      <c r="F79" s="43"/>
      <c r="G79" s="43"/>
      <c r="H79" s="43"/>
      <c r="I79" s="43"/>
      <c r="J79" s="44"/>
    </row>
    <row r="80" ht="304.5">
      <c r="A80" s="35" t="s">
        <v>69</v>
      </c>
      <c r="B80" s="42"/>
      <c r="C80" s="43"/>
      <c r="D80" s="43"/>
      <c r="E80" s="37" t="s">
        <v>772</v>
      </c>
      <c r="F80" s="43"/>
      <c r="G80" s="43"/>
      <c r="H80" s="43"/>
      <c r="I80" s="43"/>
      <c r="J80" s="44"/>
    </row>
    <row r="81">
      <c r="A81" s="35" t="s">
        <v>60</v>
      </c>
      <c r="B81" s="35">
        <v>19</v>
      </c>
      <c r="C81" s="36" t="s">
        <v>1090</v>
      </c>
      <c r="D81" s="35" t="s">
        <v>1140</v>
      </c>
      <c r="E81" s="37" t="s">
        <v>1091</v>
      </c>
      <c r="F81" s="38" t="s">
        <v>172</v>
      </c>
      <c r="G81" s="39">
        <v>60</v>
      </c>
      <c r="H81" s="40">
        <v>0</v>
      </c>
      <c r="I81" s="40">
        <f>ROUND(G81*H81,P4)</f>
        <v>0</v>
      </c>
      <c r="J81" s="35"/>
      <c r="O81" s="41">
        <f>I81*0.21</f>
        <v>0</v>
      </c>
      <c r="P81">
        <v>3</v>
      </c>
    </row>
    <row r="82" ht="29">
      <c r="A82" s="35" t="s">
        <v>65</v>
      </c>
      <c r="B82" s="42"/>
      <c r="C82" s="43"/>
      <c r="D82" s="43"/>
      <c r="E82" s="37" t="s">
        <v>1141</v>
      </c>
      <c r="F82" s="43"/>
      <c r="G82" s="43"/>
      <c r="H82" s="43"/>
      <c r="I82" s="43"/>
      <c r="J82" s="44"/>
    </row>
    <row r="83">
      <c r="A83" s="35" t="s">
        <v>67</v>
      </c>
      <c r="B83" s="42"/>
      <c r="C83" s="43"/>
      <c r="D83" s="43"/>
      <c r="E83" s="45" t="s">
        <v>1142</v>
      </c>
      <c r="F83" s="43"/>
      <c r="G83" s="43"/>
      <c r="H83" s="43"/>
      <c r="I83" s="43"/>
      <c r="J83" s="44"/>
    </row>
    <row r="84" ht="304.5">
      <c r="A84" s="35" t="s">
        <v>69</v>
      </c>
      <c r="B84" s="42"/>
      <c r="C84" s="43"/>
      <c r="D84" s="43"/>
      <c r="E84" s="37" t="s">
        <v>772</v>
      </c>
      <c r="F84" s="43"/>
      <c r="G84" s="43"/>
      <c r="H84" s="43"/>
      <c r="I84" s="43"/>
      <c r="J84" s="44"/>
    </row>
    <row r="85">
      <c r="A85" s="35" t="s">
        <v>60</v>
      </c>
      <c r="B85" s="35">
        <v>20</v>
      </c>
      <c r="C85" s="36" t="s">
        <v>1094</v>
      </c>
      <c r="D85" s="35" t="s">
        <v>62</v>
      </c>
      <c r="E85" s="37" t="s">
        <v>1095</v>
      </c>
      <c r="F85" s="38" t="s">
        <v>159</v>
      </c>
      <c r="G85" s="39">
        <v>2.7599999999999998</v>
      </c>
      <c r="H85" s="40">
        <v>0</v>
      </c>
      <c r="I85" s="40">
        <f>ROUND(G85*H85,P4)</f>
        <v>0</v>
      </c>
      <c r="J85" s="35"/>
      <c r="O85" s="41">
        <f>I85*0.21</f>
        <v>0</v>
      </c>
      <c r="P85">
        <v>3</v>
      </c>
    </row>
    <row r="86">
      <c r="A86" s="35" t="s">
        <v>65</v>
      </c>
      <c r="B86" s="42"/>
      <c r="C86" s="43"/>
      <c r="D86" s="43"/>
      <c r="E86" s="49" t="s">
        <v>62</v>
      </c>
      <c r="F86" s="43"/>
      <c r="G86" s="43"/>
      <c r="H86" s="43"/>
      <c r="I86" s="43"/>
      <c r="J86" s="44"/>
    </row>
    <row r="87">
      <c r="A87" s="35" t="s">
        <v>67</v>
      </c>
      <c r="B87" s="42"/>
      <c r="C87" s="43"/>
      <c r="D87" s="43"/>
      <c r="E87" s="45" t="s">
        <v>1143</v>
      </c>
      <c r="F87" s="43"/>
      <c r="G87" s="43"/>
      <c r="H87" s="43"/>
      <c r="I87" s="43"/>
      <c r="J87" s="44"/>
    </row>
    <row r="88" ht="409.5">
      <c r="A88" s="35" t="s">
        <v>69</v>
      </c>
      <c r="B88" s="46"/>
      <c r="C88" s="47"/>
      <c r="D88" s="47"/>
      <c r="E88" s="37" t="s">
        <v>1097</v>
      </c>
      <c r="F88" s="47"/>
      <c r="G88" s="47"/>
      <c r="H88" s="47"/>
      <c r="I88" s="47"/>
      <c r="J8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37</v>
      </c>
      <c r="I3" s="23">
        <f>SUMIFS(I8:I36,A8:A36,"SD")</f>
        <v>0</v>
      </c>
      <c r="J3" s="17"/>
      <c r="O3">
        <v>0</v>
      </c>
      <c r="P3">
        <v>2</v>
      </c>
    </row>
    <row r="4">
      <c r="A4" s="3" t="s">
        <v>44</v>
      </c>
      <c r="B4" s="18" t="s">
        <v>45</v>
      </c>
      <c r="C4" s="19" t="s">
        <v>37</v>
      </c>
      <c r="D4" s="20"/>
      <c r="E4" s="21" t="s">
        <v>38</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121</v>
      </c>
      <c r="D8" s="32"/>
      <c r="E8" s="29" t="s">
        <v>122</v>
      </c>
      <c r="F8" s="32"/>
      <c r="G8" s="32"/>
      <c r="H8" s="32"/>
      <c r="I8" s="33">
        <f>SUMIFS(I9:I36,A9:A36,"P")</f>
        <v>0</v>
      </c>
      <c r="J8" s="34"/>
    </row>
    <row r="9">
      <c r="A9" s="35" t="s">
        <v>60</v>
      </c>
      <c r="B9" s="35">
        <v>1</v>
      </c>
      <c r="C9" s="36" t="s">
        <v>281</v>
      </c>
      <c r="D9" s="35" t="s">
        <v>111</v>
      </c>
      <c r="E9" s="37" t="s">
        <v>282</v>
      </c>
      <c r="F9" s="38" t="s">
        <v>125</v>
      </c>
      <c r="G9" s="39">
        <v>654</v>
      </c>
      <c r="H9" s="40">
        <v>0</v>
      </c>
      <c r="I9" s="40">
        <f>ROUND(G9*H9,P4)</f>
        <v>0</v>
      </c>
      <c r="J9" s="35"/>
      <c r="O9" s="41">
        <f>I9*0.21</f>
        <v>0</v>
      </c>
      <c r="P9">
        <v>3</v>
      </c>
    </row>
    <row r="10">
      <c r="A10" s="35" t="s">
        <v>65</v>
      </c>
      <c r="B10" s="42"/>
      <c r="C10" s="43"/>
      <c r="D10" s="43"/>
      <c r="E10" s="37" t="s">
        <v>1144</v>
      </c>
      <c r="F10" s="43"/>
      <c r="G10" s="43"/>
      <c r="H10" s="43"/>
      <c r="I10" s="43"/>
      <c r="J10" s="44"/>
    </row>
    <row r="11">
      <c r="A11" s="35" t="s">
        <v>67</v>
      </c>
      <c r="B11" s="42"/>
      <c r="C11" s="43"/>
      <c r="D11" s="43"/>
      <c r="E11" s="45" t="s">
        <v>1145</v>
      </c>
      <c r="F11" s="43"/>
      <c r="G11" s="43"/>
      <c r="H11" s="43"/>
      <c r="I11" s="43"/>
      <c r="J11" s="44"/>
    </row>
    <row r="12" ht="72.5">
      <c r="A12" s="35" t="s">
        <v>69</v>
      </c>
      <c r="B12" s="42"/>
      <c r="C12" s="43"/>
      <c r="D12" s="43"/>
      <c r="E12" s="37" t="s">
        <v>285</v>
      </c>
      <c r="F12" s="43"/>
      <c r="G12" s="43"/>
      <c r="H12" s="43"/>
      <c r="I12" s="43"/>
      <c r="J12" s="44"/>
    </row>
    <row r="13">
      <c r="A13" s="35" t="s">
        <v>60</v>
      </c>
      <c r="B13" s="35">
        <v>2</v>
      </c>
      <c r="C13" s="36" t="s">
        <v>281</v>
      </c>
      <c r="D13" s="35" t="s">
        <v>113</v>
      </c>
      <c r="E13" s="37" t="s">
        <v>282</v>
      </c>
      <c r="F13" s="38" t="s">
        <v>125</v>
      </c>
      <c r="G13" s="39">
        <v>284</v>
      </c>
      <c r="H13" s="40">
        <v>0</v>
      </c>
      <c r="I13" s="40">
        <f>ROUND(G13*H13,P4)</f>
        <v>0</v>
      </c>
      <c r="J13" s="35"/>
      <c r="O13" s="41">
        <f>I13*0.21</f>
        <v>0</v>
      </c>
      <c r="P13">
        <v>3</v>
      </c>
    </row>
    <row r="14">
      <c r="A14" s="35" t="s">
        <v>65</v>
      </c>
      <c r="B14" s="42"/>
      <c r="C14" s="43"/>
      <c r="D14" s="43"/>
      <c r="E14" s="37" t="s">
        <v>1146</v>
      </c>
      <c r="F14" s="43"/>
      <c r="G14" s="43"/>
      <c r="H14" s="43"/>
      <c r="I14" s="43"/>
      <c r="J14" s="44"/>
    </row>
    <row r="15">
      <c r="A15" s="35" t="s">
        <v>67</v>
      </c>
      <c r="B15" s="42"/>
      <c r="C15" s="43"/>
      <c r="D15" s="43"/>
      <c r="E15" s="45" t="s">
        <v>1147</v>
      </c>
      <c r="F15" s="43"/>
      <c r="G15" s="43"/>
      <c r="H15" s="43"/>
      <c r="I15" s="43"/>
      <c r="J15" s="44"/>
    </row>
    <row r="16" ht="72.5">
      <c r="A16" s="35" t="s">
        <v>69</v>
      </c>
      <c r="B16" s="42"/>
      <c r="C16" s="43"/>
      <c r="D16" s="43"/>
      <c r="E16" s="37" t="s">
        <v>285</v>
      </c>
      <c r="F16" s="43"/>
      <c r="G16" s="43"/>
      <c r="H16" s="43"/>
      <c r="I16" s="43"/>
      <c r="J16" s="44"/>
    </row>
    <row r="17">
      <c r="A17" s="35" t="s">
        <v>60</v>
      </c>
      <c r="B17" s="35">
        <v>3</v>
      </c>
      <c r="C17" s="36" t="s">
        <v>1148</v>
      </c>
      <c r="D17" s="35" t="s">
        <v>62</v>
      </c>
      <c r="E17" s="37" t="s">
        <v>1149</v>
      </c>
      <c r="F17" s="38" t="s">
        <v>125</v>
      </c>
      <c r="G17" s="39">
        <v>963</v>
      </c>
      <c r="H17" s="40">
        <v>0</v>
      </c>
      <c r="I17" s="40">
        <f>ROUND(G17*H17,P4)</f>
        <v>0</v>
      </c>
      <c r="J17" s="35"/>
      <c r="O17" s="41">
        <f>I17*0.21</f>
        <v>0</v>
      </c>
      <c r="P17">
        <v>3</v>
      </c>
    </row>
    <row r="18">
      <c r="A18" s="35" t="s">
        <v>65</v>
      </c>
      <c r="B18" s="42"/>
      <c r="C18" s="43"/>
      <c r="D18" s="43"/>
      <c r="E18" s="37" t="s">
        <v>1150</v>
      </c>
      <c r="F18" s="43"/>
      <c r="G18" s="43"/>
      <c r="H18" s="43"/>
      <c r="I18" s="43"/>
      <c r="J18" s="44"/>
    </row>
    <row r="19">
      <c r="A19" s="35" t="s">
        <v>67</v>
      </c>
      <c r="B19" s="42"/>
      <c r="C19" s="43"/>
      <c r="D19" s="43"/>
      <c r="E19" s="45" t="s">
        <v>1151</v>
      </c>
      <c r="F19" s="43"/>
      <c r="G19" s="43"/>
      <c r="H19" s="43"/>
      <c r="I19" s="43"/>
      <c r="J19" s="44"/>
    </row>
    <row r="20" ht="72.5">
      <c r="A20" s="35" t="s">
        <v>69</v>
      </c>
      <c r="B20" s="42"/>
      <c r="C20" s="43"/>
      <c r="D20" s="43"/>
      <c r="E20" s="37" t="s">
        <v>1152</v>
      </c>
      <c r="F20" s="43"/>
      <c r="G20" s="43"/>
      <c r="H20" s="43"/>
      <c r="I20" s="43"/>
      <c r="J20" s="44"/>
    </row>
    <row r="21">
      <c r="A21" s="35" t="s">
        <v>60</v>
      </c>
      <c r="B21" s="35">
        <v>4</v>
      </c>
      <c r="C21" s="36" t="s">
        <v>1153</v>
      </c>
      <c r="D21" s="35" t="s">
        <v>62</v>
      </c>
      <c r="E21" s="37" t="s">
        <v>1154</v>
      </c>
      <c r="F21" s="38" t="s">
        <v>125</v>
      </c>
      <c r="G21" s="39">
        <v>936</v>
      </c>
      <c r="H21" s="40">
        <v>0</v>
      </c>
      <c r="I21" s="40">
        <f>ROUND(G21*H21,P4)</f>
        <v>0</v>
      </c>
      <c r="J21" s="35"/>
      <c r="O21" s="41">
        <f>I21*0.21</f>
        <v>0</v>
      </c>
      <c r="P21">
        <v>3</v>
      </c>
    </row>
    <row r="22">
      <c r="A22" s="35" t="s">
        <v>65</v>
      </c>
      <c r="B22" s="42"/>
      <c r="C22" s="43"/>
      <c r="D22" s="43"/>
      <c r="E22" s="37" t="s">
        <v>1155</v>
      </c>
      <c r="F22" s="43"/>
      <c r="G22" s="43"/>
      <c r="H22" s="43"/>
      <c r="I22" s="43"/>
      <c r="J22" s="44"/>
    </row>
    <row r="23">
      <c r="A23" s="35" t="s">
        <v>67</v>
      </c>
      <c r="B23" s="42"/>
      <c r="C23" s="43"/>
      <c r="D23" s="43"/>
      <c r="E23" s="45" t="s">
        <v>1156</v>
      </c>
      <c r="F23" s="43"/>
      <c r="G23" s="43"/>
      <c r="H23" s="43"/>
      <c r="I23" s="43"/>
      <c r="J23" s="44"/>
    </row>
    <row r="24" ht="101.5">
      <c r="A24" s="35" t="s">
        <v>69</v>
      </c>
      <c r="B24" s="42"/>
      <c r="C24" s="43"/>
      <c r="D24" s="43"/>
      <c r="E24" s="37" t="s">
        <v>1157</v>
      </c>
      <c r="F24" s="43"/>
      <c r="G24" s="43"/>
      <c r="H24" s="43"/>
      <c r="I24" s="43"/>
      <c r="J24" s="44"/>
    </row>
    <row r="25">
      <c r="A25" s="35" t="s">
        <v>60</v>
      </c>
      <c r="B25" s="35">
        <v>5</v>
      </c>
      <c r="C25" s="36" t="s">
        <v>1158</v>
      </c>
      <c r="D25" s="35" t="s">
        <v>111</v>
      </c>
      <c r="E25" s="37" t="s">
        <v>1159</v>
      </c>
      <c r="F25" s="38" t="s">
        <v>85</v>
      </c>
      <c r="G25" s="39">
        <v>38</v>
      </c>
      <c r="H25" s="40">
        <v>0</v>
      </c>
      <c r="I25" s="40">
        <f>ROUND(G25*H25,P4)</f>
        <v>0</v>
      </c>
      <c r="J25" s="35"/>
      <c r="O25" s="41">
        <f>I25*0.21</f>
        <v>0</v>
      </c>
      <c r="P25">
        <v>3</v>
      </c>
    </row>
    <row r="26">
      <c r="A26" s="35" t="s">
        <v>65</v>
      </c>
      <c r="B26" s="42"/>
      <c r="C26" s="43"/>
      <c r="D26" s="43"/>
      <c r="E26" s="37" t="s">
        <v>1160</v>
      </c>
      <c r="F26" s="43"/>
      <c r="G26" s="43"/>
      <c r="H26" s="43"/>
      <c r="I26" s="43"/>
      <c r="J26" s="44"/>
    </row>
    <row r="27">
      <c r="A27" s="35" t="s">
        <v>67</v>
      </c>
      <c r="B27" s="42"/>
      <c r="C27" s="43"/>
      <c r="D27" s="43"/>
      <c r="E27" s="45" t="s">
        <v>1161</v>
      </c>
      <c r="F27" s="43"/>
      <c r="G27" s="43"/>
      <c r="H27" s="43"/>
      <c r="I27" s="43"/>
      <c r="J27" s="44"/>
    </row>
    <row r="28" ht="174">
      <c r="A28" s="35" t="s">
        <v>69</v>
      </c>
      <c r="B28" s="42"/>
      <c r="C28" s="43"/>
      <c r="D28" s="43"/>
      <c r="E28" s="37" t="s">
        <v>1162</v>
      </c>
      <c r="F28" s="43"/>
      <c r="G28" s="43"/>
      <c r="H28" s="43"/>
      <c r="I28" s="43"/>
      <c r="J28" s="44"/>
    </row>
    <row r="29">
      <c r="A29" s="35" t="s">
        <v>60</v>
      </c>
      <c r="B29" s="35">
        <v>6</v>
      </c>
      <c r="C29" s="36" t="s">
        <v>1158</v>
      </c>
      <c r="D29" s="35" t="s">
        <v>451</v>
      </c>
      <c r="E29" s="37" t="s">
        <v>1159</v>
      </c>
      <c r="F29" s="38" t="s">
        <v>125</v>
      </c>
      <c r="G29" s="39">
        <v>936</v>
      </c>
      <c r="H29" s="40">
        <v>0</v>
      </c>
      <c r="I29" s="40">
        <f>ROUND(G29*H29,P4)</f>
        <v>0</v>
      </c>
      <c r="J29" s="35"/>
      <c r="O29" s="41">
        <f>I29*0.21</f>
        <v>0</v>
      </c>
      <c r="P29">
        <v>3</v>
      </c>
    </row>
    <row r="30">
      <c r="A30" s="35" t="s">
        <v>65</v>
      </c>
      <c r="B30" s="42"/>
      <c r="C30" s="43"/>
      <c r="D30" s="43"/>
      <c r="E30" s="37" t="s">
        <v>1163</v>
      </c>
      <c r="F30" s="43"/>
      <c r="G30" s="43"/>
      <c r="H30" s="43"/>
      <c r="I30" s="43"/>
      <c r="J30" s="44"/>
    </row>
    <row r="31">
      <c r="A31" s="35" t="s">
        <v>67</v>
      </c>
      <c r="B31" s="42"/>
      <c r="C31" s="43"/>
      <c r="D31" s="43"/>
      <c r="E31" s="45" t="s">
        <v>1156</v>
      </c>
      <c r="F31" s="43"/>
      <c r="G31" s="43"/>
      <c r="H31" s="43"/>
      <c r="I31" s="43"/>
      <c r="J31" s="44"/>
    </row>
    <row r="32" ht="174">
      <c r="A32" s="35" t="s">
        <v>69</v>
      </c>
      <c r="B32" s="42"/>
      <c r="C32" s="43"/>
      <c r="D32" s="43"/>
      <c r="E32" s="37" t="s">
        <v>1162</v>
      </c>
      <c r="F32" s="43"/>
      <c r="G32" s="43"/>
      <c r="H32" s="43"/>
      <c r="I32" s="43"/>
      <c r="J32" s="44"/>
    </row>
    <row r="33">
      <c r="A33" s="35" t="s">
        <v>60</v>
      </c>
      <c r="B33" s="35">
        <v>7</v>
      </c>
      <c r="C33" s="36" t="s">
        <v>1164</v>
      </c>
      <c r="D33" s="35" t="s">
        <v>62</v>
      </c>
      <c r="E33" s="37" t="s">
        <v>1165</v>
      </c>
      <c r="F33" s="38" t="s">
        <v>125</v>
      </c>
      <c r="G33" s="39">
        <v>936</v>
      </c>
      <c r="H33" s="40">
        <v>0</v>
      </c>
      <c r="I33" s="40">
        <f>ROUND(G33*H33,P4)</f>
        <v>0</v>
      </c>
      <c r="J33" s="35"/>
      <c r="O33" s="41">
        <f>I33*0.21</f>
        <v>0</v>
      </c>
      <c r="P33">
        <v>3</v>
      </c>
    </row>
    <row r="34">
      <c r="A34" s="35" t="s">
        <v>65</v>
      </c>
      <c r="B34" s="42"/>
      <c r="C34" s="43"/>
      <c r="D34" s="43"/>
      <c r="E34" s="37" t="s">
        <v>1166</v>
      </c>
      <c r="F34" s="43"/>
      <c r="G34" s="43"/>
      <c r="H34" s="43"/>
      <c r="I34" s="43"/>
      <c r="J34" s="44"/>
    </row>
    <row r="35">
      <c r="A35" s="35" t="s">
        <v>67</v>
      </c>
      <c r="B35" s="42"/>
      <c r="C35" s="43"/>
      <c r="D35" s="43"/>
      <c r="E35" s="45" t="s">
        <v>1156</v>
      </c>
      <c r="F35" s="43"/>
      <c r="G35" s="43"/>
      <c r="H35" s="43"/>
      <c r="I35" s="43"/>
      <c r="J35" s="44"/>
    </row>
    <row r="36" ht="87">
      <c r="A36" s="35" t="s">
        <v>69</v>
      </c>
      <c r="B36" s="46"/>
      <c r="C36" s="47"/>
      <c r="D36" s="47"/>
      <c r="E36" s="37" t="s">
        <v>1167</v>
      </c>
      <c r="F36" s="47"/>
      <c r="G36" s="47"/>
      <c r="H36" s="47"/>
      <c r="I36" s="47"/>
      <c r="J3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11</v>
      </c>
      <c r="I3" s="23">
        <f>SUMIFS(I8:I52,A8:A52,"SD")</f>
        <v>0</v>
      </c>
      <c r="J3" s="17"/>
      <c r="O3">
        <v>0</v>
      </c>
      <c r="P3">
        <v>2</v>
      </c>
    </row>
    <row r="4">
      <c r="A4" s="3" t="s">
        <v>44</v>
      </c>
      <c r="B4" s="18" t="s">
        <v>45</v>
      </c>
      <c r="C4" s="19" t="s">
        <v>11</v>
      </c>
      <c r="D4" s="20"/>
      <c r="E4" s="21" t="s">
        <v>12</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58</v>
      </c>
      <c r="D8" s="32"/>
      <c r="E8" s="29" t="s">
        <v>59</v>
      </c>
      <c r="F8" s="32"/>
      <c r="G8" s="32"/>
      <c r="H8" s="32"/>
      <c r="I8" s="33">
        <f>SUMIFS(I9:I52,A9:A52,"P")</f>
        <v>0</v>
      </c>
      <c r="J8" s="34"/>
    </row>
    <row r="9">
      <c r="A9" s="35" t="s">
        <v>60</v>
      </c>
      <c r="B9" s="35">
        <v>1</v>
      </c>
      <c r="C9" s="36" t="s">
        <v>61</v>
      </c>
      <c r="D9" s="35" t="s">
        <v>62</v>
      </c>
      <c r="E9" s="37" t="s">
        <v>63</v>
      </c>
      <c r="F9" s="38" t="s">
        <v>64</v>
      </c>
      <c r="G9" s="39">
        <v>1</v>
      </c>
      <c r="H9" s="40">
        <v>0</v>
      </c>
      <c r="I9" s="40">
        <f>ROUND(G9*H9,P4)</f>
        <v>0</v>
      </c>
      <c r="J9" s="35"/>
      <c r="O9" s="41">
        <f>I9*0.21</f>
        <v>0</v>
      </c>
      <c r="P9">
        <v>3</v>
      </c>
    </row>
    <row r="10" ht="43.5">
      <c r="A10" s="35" t="s">
        <v>65</v>
      </c>
      <c r="B10" s="42"/>
      <c r="C10" s="43"/>
      <c r="D10" s="43"/>
      <c r="E10" s="37" t="s">
        <v>66</v>
      </c>
      <c r="F10" s="43"/>
      <c r="G10" s="43"/>
      <c r="H10" s="43"/>
      <c r="I10" s="43"/>
      <c r="J10" s="44"/>
    </row>
    <row r="11">
      <c r="A11" s="35" t="s">
        <v>67</v>
      </c>
      <c r="B11" s="42"/>
      <c r="C11" s="43"/>
      <c r="D11" s="43"/>
      <c r="E11" s="45" t="s">
        <v>68</v>
      </c>
      <c r="F11" s="43"/>
      <c r="G11" s="43"/>
      <c r="H11" s="43"/>
      <c r="I11" s="43"/>
      <c r="J11" s="44"/>
    </row>
    <row r="12" ht="29">
      <c r="A12" s="35" t="s">
        <v>69</v>
      </c>
      <c r="B12" s="42"/>
      <c r="C12" s="43"/>
      <c r="D12" s="43"/>
      <c r="E12" s="37" t="s">
        <v>70</v>
      </c>
      <c r="F12" s="43"/>
      <c r="G12" s="43"/>
      <c r="H12" s="43"/>
      <c r="I12" s="43"/>
      <c r="J12" s="44"/>
    </row>
    <row r="13">
      <c r="A13" s="35" t="s">
        <v>60</v>
      </c>
      <c r="B13" s="35">
        <v>2</v>
      </c>
      <c r="C13" s="36" t="s">
        <v>71</v>
      </c>
      <c r="D13" s="35" t="s">
        <v>62</v>
      </c>
      <c r="E13" s="37" t="s">
        <v>72</v>
      </c>
      <c r="F13" s="38" t="s">
        <v>64</v>
      </c>
      <c r="G13" s="39">
        <v>1</v>
      </c>
      <c r="H13" s="40">
        <v>0</v>
      </c>
      <c r="I13" s="40">
        <f>ROUND(G13*H13,P4)</f>
        <v>0</v>
      </c>
      <c r="J13" s="35"/>
      <c r="O13" s="41">
        <f>I13*0.21</f>
        <v>0</v>
      </c>
      <c r="P13">
        <v>3</v>
      </c>
    </row>
    <row r="14">
      <c r="A14" s="35" t="s">
        <v>65</v>
      </c>
      <c r="B14" s="42"/>
      <c r="C14" s="43"/>
      <c r="D14" s="43"/>
      <c r="E14" s="37" t="s">
        <v>73</v>
      </c>
      <c r="F14" s="43"/>
      <c r="G14" s="43"/>
      <c r="H14" s="43"/>
      <c r="I14" s="43"/>
      <c r="J14" s="44"/>
    </row>
    <row r="15">
      <c r="A15" s="35" t="s">
        <v>67</v>
      </c>
      <c r="B15" s="42"/>
      <c r="C15" s="43"/>
      <c r="D15" s="43"/>
      <c r="E15" s="45" t="s">
        <v>68</v>
      </c>
      <c r="F15" s="43"/>
      <c r="G15" s="43"/>
      <c r="H15" s="43"/>
      <c r="I15" s="43"/>
      <c r="J15" s="44"/>
    </row>
    <row r="16" ht="58">
      <c r="A16" s="35" t="s">
        <v>69</v>
      </c>
      <c r="B16" s="42"/>
      <c r="C16" s="43"/>
      <c r="D16" s="43"/>
      <c r="E16" s="37" t="s">
        <v>74</v>
      </c>
      <c r="F16" s="43"/>
      <c r="G16" s="43"/>
      <c r="H16" s="43"/>
      <c r="I16" s="43"/>
      <c r="J16" s="44"/>
    </row>
    <row r="17">
      <c r="A17" s="35" t="s">
        <v>60</v>
      </c>
      <c r="B17" s="35">
        <v>3</v>
      </c>
      <c r="C17" s="36" t="s">
        <v>75</v>
      </c>
      <c r="D17" s="35" t="s">
        <v>62</v>
      </c>
      <c r="E17" s="37" t="s">
        <v>76</v>
      </c>
      <c r="F17" s="38" t="s">
        <v>64</v>
      </c>
      <c r="G17" s="39">
        <v>1</v>
      </c>
      <c r="H17" s="40">
        <v>0</v>
      </c>
      <c r="I17" s="40">
        <f>ROUND(G17*H17,P4)</f>
        <v>0</v>
      </c>
      <c r="J17" s="35"/>
      <c r="O17" s="41">
        <f>I17*0.21</f>
        <v>0</v>
      </c>
      <c r="P17">
        <v>3</v>
      </c>
    </row>
    <row r="18" ht="29">
      <c r="A18" s="35" t="s">
        <v>65</v>
      </c>
      <c r="B18" s="42"/>
      <c r="C18" s="43"/>
      <c r="D18" s="43"/>
      <c r="E18" s="37" t="s">
        <v>77</v>
      </c>
      <c r="F18" s="43"/>
      <c r="G18" s="43"/>
      <c r="H18" s="43"/>
      <c r="I18" s="43"/>
      <c r="J18" s="44"/>
    </row>
    <row r="19">
      <c r="A19" s="35" t="s">
        <v>67</v>
      </c>
      <c r="B19" s="42"/>
      <c r="C19" s="43"/>
      <c r="D19" s="43"/>
      <c r="E19" s="45" t="s">
        <v>68</v>
      </c>
      <c r="F19" s="43"/>
      <c r="G19" s="43"/>
      <c r="H19" s="43"/>
      <c r="I19" s="43"/>
      <c r="J19" s="44"/>
    </row>
    <row r="20" ht="58">
      <c r="A20" s="35" t="s">
        <v>69</v>
      </c>
      <c r="B20" s="42"/>
      <c r="C20" s="43"/>
      <c r="D20" s="43"/>
      <c r="E20" s="37" t="s">
        <v>78</v>
      </c>
      <c r="F20" s="43"/>
      <c r="G20" s="43"/>
      <c r="H20" s="43"/>
      <c r="I20" s="43"/>
      <c r="J20" s="44"/>
    </row>
    <row r="21">
      <c r="A21" s="35" t="s">
        <v>60</v>
      </c>
      <c r="B21" s="35">
        <v>4</v>
      </c>
      <c r="C21" s="36" t="s">
        <v>79</v>
      </c>
      <c r="D21" s="35" t="s">
        <v>62</v>
      </c>
      <c r="E21" s="37" t="s">
        <v>80</v>
      </c>
      <c r="F21" s="38" t="s">
        <v>64</v>
      </c>
      <c r="G21" s="39">
        <v>1</v>
      </c>
      <c r="H21" s="40">
        <v>0</v>
      </c>
      <c r="I21" s="40">
        <f>ROUND(G21*H21,P4)</f>
        <v>0</v>
      </c>
      <c r="J21" s="35"/>
      <c r="O21" s="41">
        <f>I21*0.21</f>
        <v>0</v>
      </c>
      <c r="P21">
        <v>3</v>
      </c>
    </row>
    <row r="22" ht="29">
      <c r="A22" s="35" t="s">
        <v>65</v>
      </c>
      <c r="B22" s="42"/>
      <c r="C22" s="43"/>
      <c r="D22" s="43"/>
      <c r="E22" s="37" t="s">
        <v>81</v>
      </c>
      <c r="F22" s="43"/>
      <c r="G22" s="43"/>
      <c r="H22" s="43"/>
      <c r="I22" s="43"/>
      <c r="J22" s="44"/>
    </row>
    <row r="23">
      <c r="A23" s="35" t="s">
        <v>67</v>
      </c>
      <c r="B23" s="42"/>
      <c r="C23" s="43"/>
      <c r="D23" s="43"/>
      <c r="E23" s="45" t="s">
        <v>68</v>
      </c>
      <c r="F23" s="43"/>
      <c r="G23" s="43"/>
      <c r="H23" s="43"/>
      <c r="I23" s="43"/>
      <c r="J23" s="44"/>
    </row>
    <row r="24" ht="58">
      <c r="A24" s="35" t="s">
        <v>69</v>
      </c>
      <c r="B24" s="42"/>
      <c r="C24" s="43"/>
      <c r="D24" s="43"/>
      <c r="E24" s="37" t="s">
        <v>82</v>
      </c>
      <c r="F24" s="43"/>
      <c r="G24" s="43"/>
      <c r="H24" s="43"/>
      <c r="I24" s="43"/>
      <c r="J24" s="44"/>
    </row>
    <row r="25">
      <c r="A25" s="35" t="s">
        <v>60</v>
      </c>
      <c r="B25" s="35">
        <v>5</v>
      </c>
      <c r="C25" s="36" t="s">
        <v>83</v>
      </c>
      <c r="D25" s="35" t="s">
        <v>62</v>
      </c>
      <c r="E25" s="37" t="s">
        <v>84</v>
      </c>
      <c r="F25" s="38" t="s">
        <v>85</v>
      </c>
      <c r="G25" s="39">
        <v>1</v>
      </c>
      <c r="H25" s="40">
        <v>0</v>
      </c>
      <c r="I25" s="40">
        <f>ROUND(G25*H25,P4)</f>
        <v>0</v>
      </c>
      <c r="J25" s="35"/>
      <c r="O25" s="41">
        <f>I25*0.21</f>
        <v>0</v>
      </c>
      <c r="P25">
        <v>3</v>
      </c>
    </row>
    <row r="26">
      <c r="A26" s="35" t="s">
        <v>65</v>
      </c>
      <c r="B26" s="42"/>
      <c r="C26" s="43"/>
      <c r="D26" s="43"/>
      <c r="E26" s="37" t="s">
        <v>86</v>
      </c>
      <c r="F26" s="43"/>
      <c r="G26" s="43"/>
      <c r="H26" s="43"/>
      <c r="I26" s="43"/>
      <c r="J26" s="44"/>
    </row>
    <row r="27">
      <c r="A27" s="35" t="s">
        <v>67</v>
      </c>
      <c r="B27" s="42"/>
      <c r="C27" s="43"/>
      <c r="D27" s="43"/>
      <c r="E27" s="45" t="s">
        <v>68</v>
      </c>
      <c r="F27" s="43"/>
      <c r="G27" s="43"/>
      <c r="H27" s="43"/>
      <c r="I27" s="43"/>
      <c r="J27" s="44"/>
    </row>
    <row r="28" ht="58">
      <c r="A28" s="35" t="s">
        <v>69</v>
      </c>
      <c r="B28" s="42"/>
      <c r="C28" s="43"/>
      <c r="D28" s="43"/>
      <c r="E28" s="37" t="s">
        <v>82</v>
      </c>
      <c r="F28" s="43"/>
      <c r="G28" s="43"/>
      <c r="H28" s="43"/>
      <c r="I28" s="43"/>
      <c r="J28" s="44"/>
    </row>
    <row r="29">
      <c r="A29" s="35" t="s">
        <v>60</v>
      </c>
      <c r="B29" s="35">
        <v>6</v>
      </c>
      <c r="C29" s="36" t="s">
        <v>87</v>
      </c>
      <c r="D29" s="35" t="s">
        <v>62</v>
      </c>
      <c r="E29" s="37" t="s">
        <v>88</v>
      </c>
      <c r="F29" s="38" t="s">
        <v>64</v>
      </c>
      <c r="G29" s="39">
        <v>1</v>
      </c>
      <c r="H29" s="40">
        <v>0</v>
      </c>
      <c r="I29" s="40">
        <f>ROUND(G29*H29,P4)</f>
        <v>0</v>
      </c>
      <c r="J29" s="35"/>
      <c r="O29" s="41">
        <f>I29*0.21</f>
        <v>0</v>
      </c>
      <c r="P29">
        <v>3</v>
      </c>
    </row>
    <row r="30">
      <c r="A30" s="35" t="s">
        <v>65</v>
      </c>
      <c r="B30" s="42"/>
      <c r="C30" s="43"/>
      <c r="D30" s="43"/>
      <c r="E30" s="37" t="s">
        <v>89</v>
      </c>
      <c r="F30" s="43"/>
      <c r="G30" s="43"/>
      <c r="H30" s="43"/>
      <c r="I30" s="43"/>
      <c r="J30" s="44"/>
    </row>
    <row r="31">
      <c r="A31" s="35" t="s">
        <v>67</v>
      </c>
      <c r="B31" s="42"/>
      <c r="C31" s="43"/>
      <c r="D31" s="43"/>
      <c r="E31" s="45" t="s">
        <v>68</v>
      </c>
      <c r="F31" s="43"/>
      <c r="G31" s="43"/>
      <c r="H31" s="43"/>
      <c r="I31" s="43"/>
      <c r="J31" s="44"/>
    </row>
    <row r="32" ht="58">
      <c r="A32" s="35" t="s">
        <v>69</v>
      </c>
      <c r="B32" s="42"/>
      <c r="C32" s="43"/>
      <c r="D32" s="43"/>
      <c r="E32" s="37" t="s">
        <v>82</v>
      </c>
      <c r="F32" s="43"/>
      <c r="G32" s="43"/>
      <c r="H32" s="43"/>
      <c r="I32" s="43"/>
      <c r="J32" s="44"/>
    </row>
    <row r="33">
      <c r="A33" s="35" t="s">
        <v>60</v>
      </c>
      <c r="B33" s="35">
        <v>7</v>
      </c>
      <c r="C33" s="36" t="s">
        <v>90</v>
      </c>
      <c r="D33" s="35" t="s">
        <v>62</v>
      </c>
      <c r="E33" s="37" t="s">
        <v>91</v>
      </c>
      <c r="F33" s="38" t="s">
        <v>64</v>
      </c>
      <c r="G33" s="39">
        <v>1</v>
      </c>
      <c r="H33" s="40">
        <v>0</v>
      </c>
      <c r="I33" s="40">
        <f>ROUND(G33*H33,P4)</f>
        <v>0</v>
      </c>
      <c r="J33" s="35"/>
      <c r="O33" s="41">
        <f>I33*0.21</f>
        <v>0</v>
      </c>
      <c r="P33">
        <v>3</v>
      </c>
    </row>
    <row r="34" ht="29">
      <c r="A34" s="35" t="s">
        <v>65</v>
      </c>
      <c r="B34" s="42"/>
      <c r="C34" s="43"/>
      <c r="D34" s="43"/>
      <c r="E34" s="37" t="s">
        <v>92</v>
      </c>
      <c r="F34" s="43"/>
      <c r="G34" s="43"/>
      <c r="H34" s="43"/>
      <c r="I34" s="43"/>
      <c r="J34" s="44"/>
    </row>
    <row r="35">
      <c r="A35" s="35" t="s">
        <v>67</v>
      </c>
      <c r="B35" s="42"/>
      <c r="C35" s="43"/>
      <c r="D35" s="43"/>
      <c r="E35" s="45" t="s">
        <v>68</v>
      </c>
      <c r="F35" s="43"/>
      <c r="G35" s="43"/>
      <c r="H35" s="43"/>
      <c r="I35" s="43"/>
      <c r="J35" s="44"/>
    </row>
    <row r="36" ht="29">
      <c r="A36" s="35" t="s">
        <v>69</v>
      </c>
      <c r="B36" s="42"/>
      <c r="C36" s="43"/>
      <c r="D36" s="43"/>
      <c r="E36" s="37" t="s">
        <v>93</v>
      </c>
      <c r="F36" s="43"/>
      <c r="G36" s="43"/>
      <c r="H36" s="43"/>
      <c r="I36" s="43"/>
      <c r="J36" s="44"/>
    </row>
    <row r="37">
      <c r="A37" s="35" t="s">
        <v>60</v>
      </c>
      <c r="B37" s="35">
        <v>8</v>
      </c>
      <c r="C37" s="36" t="s">
        <v>94</v>
      </c>
      <c r="D37" s="35" t="s">
        <v>62</v>
      </c>
      <c r="E37" s="37" t="s">
        <v>95</v>
      </c>
      <c r="F37" s="38" t="s">
        <v>96</v>
      </c>
      <c r="G37" s="39">
        <v>1</v>
      </c>
      <c r="H37" s="40">
        <v>0</v>
      </c>
      <c r="I37" s="40">
        <f>ROUND(G37*H37,P4)</f>
        <v>0</v>
      </c>
      <c r="J37" s="35"/>
      <c r="O37" s="41">
        <f>I37*0.21</f>
        <v>0</v>
      </c>
      <c r="P37">
        <v>3</v>
      </c>
    </row>
    <row r="38">
      <c r="A38" s="35" t="s">
        <v>65</v>
      </c>
      <c r="B38" s="42"/>
      <c r="C38" s="43"/>
      <c r="D38" s="43"/>
      <c r="E38" s="37" t="s">
        <v>97</v>
      </c>
      <c r="F38" s="43"/>
      <c r="G38" s="43"/>
      <c r="H38" s="43"/>
      <c r="I38" s="43"/>
      <c r="J38" s="44"/>
    </row>
    <row r="39">
      <c r="A39" s="35" t="s">
        <v>67</v>
      </c>
      <c r="B39" s="42"/>
      <c r="C39" s="43"/>
      <c r="D39" s="43"/>
      <c r="E39" s="45" t="s">
        <v>68</v>
      </c>
      <c r="F39" s="43"/>
      <c r="G39" s="43"/>
      <c r="H39" s="43"/>
      <c r="I39" s="43"/>
      <c r="J39" s="44"/>
    </row>
    <row r="40" ht="145">
      <c r="A40" s="35" t="s">
        <v>69</v>
      </c>
      <c r="B40" s="42"/>
      <c r="C40" s="43"/>
      <c r="D40" s="43"/>
      <c r="E40" s="37" t="s">
        <v>98</v>
      </c>
      <c r="F40" s="43"/>
      <c r="G40" s="43"/>
      <c r="H40" s="43"/>
      <c r="I40" s="43"/>
      <c r="J40" s="44"/>
    </row>
    <row r="41">
      <c r="A41" s="35" t="s">
        <v>60</v>
      </c>
      <c r="B41" s="35">
        <v>9</v>
      </c>
      <c r="C41" s="36" t="s">
        <v>99</v>
      </c>
      <c r="D41" s="35" t="s">
        <v>62</v>
      </c>
      <c r="E41" s="37" t="s">
        <v>100</v>
      </c>
      <c r="F41" s="38" t="s">
        <v>85</v>
      </c>
      <c r="G41" s="39">
        <v>1</v>
      </c>
      <c r="H41" s="40">
        <v>0</v>
      </c>
      <c r="I41" s="40">
        <f>ROUND(G41*H41,P4)</f>
        <v>0</v>
      </c>
      <c r="J41" s="35"/>
      <c r="O41" s="41">
        <f>I41*0.21</f>
        <v>0</v>
      </c>
      <c r="P41">
        <v>3</v>
      </c>
    </row>
    <row r="42">
      <c r="A42" s="35" t="s">
        <v>65</v>
      </c>
      <c r="B42" s="42"/>
      <c r="C42" s="43"/>
      <c r="D42" s="43"/>
      <c r="E42" s="37" t="s">
        <v>101</v>
      </c>
      <c r="F42" s="43"/>
      <c r="G42" s="43"/>
      <c r="H42" s="43"/>
      <c r="I42" s="43"/>
      <c r="J42" s="44"/>
    </row>
    <row r="43">
      <c r="A43" s="35" t="s">
        <v>67</v>
      </c>
      <c r="B43" s="42"/>
      <c r="C43" s="43"/>
      <c r="D43" s="43"/>
      <c r="E43" s="45" t="s">
        <v>68</v>
      </c>
      <c r="F43" s="43"/>
      <c r="G43" s="43"/>
      <c r="H43" s="43"/>
      <c r="I43" s="43"/>
      <c r="J43" s="44"/>
    </row>
    <row r="44" ht="116">
      <c r="A44" s="35" t="s">
        <v>69</v>
      </c>
      <c r="B44" s="42"/>
      <c r="C44" s="43"/>
      <c r="D44" s="43"/>
      <c r="E44" s="37" t="s">
        <v>102</v>
      </c>
      <c r="F44" s="43"/>
      <c r="G44" s="43"/>
      <c r="H44" s="43"/>
      <c r="I44" s="43"/>
      <c r="J44" s="44"/>
    </row>
    <row r="45">
      <c r="A45" s="35" t="s">
        <v>60</v>
      </c>
      <c r="B45" s="35">
        <v>10</v>
      </c>
      <c r="C45" s="36" t="s">
        <v>103</v>
      </c>
      <c r="D45" s="35" t="s">
        <v>62</v>
      </c>
      <c r="E45" s="37" t="s">
        <v>104</v>
      </c>
      <c r="F45" s="38" t="s">
        <v>64</v>
      </c>
      <c r="G45" s="39">
        <v>1</v>
      </c>
      <c r="H45" s="40">
        <v>0</v>
      </c>
      <c r="I45" s="40">
        <f>ROUND(G45*H45,P4)</f>
        <v>0</v>
      </c>
      <c r="J45" s="35"/>
      <c r="O45" s="41">
        <f>I45*0.21</f>
        <v>0</v>
      </c>
      <c r="P45">
        <v>3</v>
      </c>
    </row>
    <row r="46">
      <c r="A46" s="35" t="s">
        <v>65</v>
      </c>
      <c r="B46" s="42"/>
      <c r="C46" s="43"/>
      <c r="D46" s="43"/>
      <c r="E46" s="37" t="s">
        <v>105</v>
      </c>
      <c r="F46" s="43"/>
      <c r="G46" s="43"/>
      <c r="H46" s="43"/>
      <c r="I46" s="43"/>
      <c r="J46" s="44"/>
    </row>
    <row r="47">
      <c r="A47" s="35" t="s">
        <v>67</v>
      </c>
      <c r="B47" s="42"/>
      <c r="C47" s="43"/>
      <c r="D47" s="43"/>
      <c r="E47" s="45" t="s">
        <v>68</v>
      </c>
      <c r="F47" s="43"/>
      <c r="G47" s="43"/>
      <c r="H47" s="43"/>
      <c r="I47" s="43"/>
      <c r="J47" s="44"/>
    </row>
    <row r="48" ht="130.5">
      <c r="A48" s="35" t="s">
        <v>69</v>
      </c>
      <c r="B48" s="42"/>
      <c r="C48" s="43"/>
      <c r="D48" s="43"/>
      <c r="E48" s="37" t="s">
        <v>106</v>
      </c>
      <c r="F48" s="43"/>
      <c r="G48" s="43"/>
      <c r="H48" s="43"/>
      <c r="I48" s="43"/>
      <c r="J48" s="44"/>
    </row>
    <row r="49">
      <c r="A49" s="35" t="s">
        <v>60</v>
      </c>
      <c r="B49" s="35">
        <v>11</v>
      </c>
      <c r="C49" s="36" t="s">
        <v>107</v>
      </c>
      <c r="D49" s="35" t="s">
        <v>62</v>
      </c>
      <c r="E49" s="37" t="s">
        <v>108</v>
      </c>
      <c r="F49" s="38" t="s">
        <v>64</v>
      </c>
      <c r="G49" s="39">
        <v>1</v>
      </c>
      <c r="H49" s="40">
        <v>0</v>
      </c>
      <c r="I49" s="40">
        <f>ROUND(G49*H49,P4)</f>
        <v>0</v>
      </c>
      <c r="J49" s="35"/>
      <c r="O49" s="41">
        <f>I49*0.21</f>
        <v>0</v>
      </c>
      <c r="P49">
        <v>3</v>
      </c>
    </row>
    <row r="50">
      <c r="A50" s="35" t="s">
        <v>65</v>
      </c>
      <c r="B50" s="42"/>
      <c r="C50" s="43"/>
      <c r="D50" s="43"/>
      <c r="E50" s="37" t="s">
        <v>109</v>
      </c>
      <c r="F50" s="43"/>
      <c r="G50" s="43"/>
      <c r="H50" s="43"/>
      <c r="I50" s="43"/>
      <c r="J50" s="44"/>
    </row>
    <row r="51">
      <c r="A51" s="35" t="s">
        <v>67</v>
      </c>
      <c r="B51" s="42"/>
      <c r="C51" s="43"/>
      <c r="D51" s="43"/>
      <c r="E51" s="45" t="s">
        <v>68</v>
      </c>
      <c r="F51" s="43"/>
      <c r="G51" s="43"/>
      <c r="H51" s="43"/>
      <c r="I51" s="43"/>
      <c r="J51" s="44"/>
    </row>
    <row r="52" ht="72.5">
      <c r="A52" s="35" t="s">
        <v>69</v>
      </c>
      <c r="B52" s="46"/>
      <c r="C52" s="47"/>
      <c r="D52" s="47"/>
      <c r="E52" s="37" t="s">
        <v>110</v>
      </c>
      <c r="F52" s="47"/>
      <c r="G52" s="47"/>
      <c r="H52" s="47"/>
      <c r="I52" s="47"/>
      <c r="J5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13</v>
      </c>
      <c r="I3" s="23">
        <f>SUMIFS(I8:I102,A8:A102,"SD")</f>
        <v>0</v>
      </c>
      <c r="J3" s="17"/>
      <c r="O3">
        <v>0</v>
      </c>
      <c r="P3">
        <v>2</v>
      </c>
    </row>
    <row r="4">
      <c r="A4" s="3" t="s">
        <v>44</v>
      </c>
      <c r="B4" s="18" t="s">
        <v>45</v>
      </c>
      <c r="C4" s="19" t="s">
        <v>13</v>
      </c>
      <c r="D4" s="20"/>
      <c r="E4" s="21" t="s">
        <v>14</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58</v>
      </c>
      <c r="D8" s="32"/>
      <c r="E8" s="29" t="s">
        <v>59</v>
      </c>
      <c r="F8" s="32"/>
      <c r="G8" s="32"/>
      <c r="H8" s="32"/>
      <c r="I8" s="33">
        <f>SUMIFS(I9:I24,A9:A24,"P")</f>
        <v>0</v>
      </c>
      <c r="J8" s="34"/>
    </row>
    <row r="9">
      <c r="A9" s="35" t="s">
        <v>60</v>
      </c>
      <c r="B9" s="35">
        <v>1</v>
      </c>
      <c r="C9" s="36" t="s">
        <v>79</v>
      </c>
      <c r="D9" s="35" t="s">
        <v>111</v>
      </c>
      <c r="E9" s="37" t="s">
        <v>80</v>
      </c>
      <c r="F9" s="38" t="s">
        <v>64</v>
      </c>
      <c r="G9" s="39">
        <v>1</v>
      </c>
      <c r="H9" s="40">
        <v>0</v>
      </c>
      <c r="I9" s="40">
        <f>ROUND(G9*H9,P4)</f>
        <v>0</v>
      </c>
      <c r="J9" s="35"/>
      <c r="O9" s="41">
        <f>I9*0.21</f>
        <v>0</v>
      </c>
      <c r="P9">
        <v>3</v>
      </c>
    </row>
    <row r="10" ht="159.5">
      <c r="A10" s="35" t="s">
        <v>65</v>
      </c>
      <c r="B10" s="42"/>
      <c r="C10" s="43"/>
      <c r="D10" s="43"/>
      <c r="E10" s="37" t="s">
        <v>112</v>
      </c>
      <c r="F10" s="43"/>
      <c r="G10" s="43"/>
      <c r="H10" s="43"/>
      <c r="I10" s="43"/>
      <c r="J10" s="44"/>
    </row>
    <row r="11">
      <c r="A11" s="35" t="s">
        <v>67</v>
      </c>
      <c r="B11" s="42"/>
      <c r="C11" s="43"/>
      <c r="D11" s="43"/>
      <c r="E11" s="45" t="s">
        <v>68</v>
      </c>
      <c r="F11" s="43"/>
      <c r="G11" s="43"/>
      <c r="H11" s="43"/>
      <c r="I11" s="43"/>
      <c r="J11" s="44"/>
    </row>
    <row r="12" ht="58">
      <c r="A12" s="35" t="s">
        <v>69</v>
      </c>
      <c r="B12" s="42"/>
      <c r="C12" s="43"/>
      <c r="D12" s="43"/>
      <c r="E12" s="37" t="s">
        <v>82</v>
      </c>
      <c r="F12" s="43"/>
      <c r="G12" s="43"/>
      <c r="H12" s="43"/>
      <c r="I12" s="43"/>
      <c r="J12" s="44"/>
    </row>
    <row r="13">
      <c r="A13" s="35" t="s">
        <v>60</v>
      </c>
      <c r="B13" s="35">
        <v>2</v>
      </c>
      <c r="C13" s="36" t="s">
        <v>79</v>
      </c>
      <c r="D13" s="35" t="s">
        <v>113</v>
      </c>
      <c r="E13" s="37" t="s">
        <v>80</v>
      </c>
      <c r="F13" s="38" t="s">
        <v>64</v>
      </c>
      <c r="G13" s="39">
        <v>1</v>
      </c>
      <c r="H13" s="40">
        <v>0</v>
      </c>
      <c r="I13" s="40">
        <f>ROUND(G13*H13,P4)</f>
        <v>0</v>
      </c>
      <c r="J13" s="35"/>
      <c r="O13" s="41">
        <f>I13*0.21</f>
        <v>0</v>
      </c>
      <c r="P13">
        <v>3</v>
      </c>
    </row>
    <row r="14" ht="290">
      <c r="A14" s="35" t="s">
        <v>65</v>
      </c>
      <c r="B14" s="42"/>
      <c r="C14" s="43"/>
      <c r="D14" s="43"/>
      <c r="E14" s="37" t="s">
        <v>114</v>
      </c>
      <c r="F14" s="43"/>
      <c r="G14" s="43"/>
      <c r="H14" s="43"/>
      <c r="I14" s="43"/>
      <c r="J14" s="44"/>
    </row>
    <row r="15">
      <c r="A15" s="35" t="s">
        <v>67</v>
      </c>
      <c r="B15" s="42"/>
      <c r="C15" s="43"/>
      <c r="D15" s="43"/>
      <c r="E15" s="45" t="s">
        <v>68</v>
      </c>
      <c r="F15" s="43"/>
      <c r="G15" s="43"/>
      <c r="H15" s="43"/>
      <c r="I15" s="43"/>
      <c r="J15" s="44"/>
    </row>
    <row r="16" ht="58">
      <c r="A16" s="35" t="s">
        <v>69</v>
      </c>
      <c r="B16" s="42"/>
      <c r="C16" s="43"/>
      <c r="D16" s="43"/>
      <c r="E16" s="37" t="s">
        <v>82</v>
      </c>
      <c r="F16" s="43"/>
      <c r="G16" s="43"/>
      <c r="H16" s="43"/>
      <c r="I16" s="43"/>
      <c r="J16" s="44"/>
    </row>
    <row r="17">
      <c r="A17" s="35" t="s">
        <v>60</v>
      </c>
      <c r="B17" s="35">
        <v>3</v>
      </c>
      <c r="C17" s="36" t="s">
        <v>79</v>
      </c>
      <c r="D17" s="35" t="s">
        <v>115</v>
      </c>
      <c r="E17" s="37" t="s">
        <v>80</v>
      </c>
      <c r="F17" s="38" t="s">
        <v>64</v>
      </c>
      <c r="G17" s="39">
        <v>1</v>
      </c>
      <c r="H17" s="40">
        <v>0</v>
      </c>
      <c r="I17" s="40">
        <f>ROUND(G17*H17,P4)</f>
        <v>0</v>
      </c>
      <c r="J17" s="35"/>
      <c r="O17" s="41">
        <f>I17*0.21</f>
        <v>0</v>
      </c>
      <c r="P17">
        <v>3</v>
      </c>
    </row>
    <row r="18" ht="145">
      <c r="A18" s="35" t="s">
        <v>65</v>
      </c>
      <c r="B18" s="42"/>
      <c r="C18" s="43"/>
      <c r="D18" s="43"/>
      <c r="E18" s="37" t="s">
        <v>116</v>
      </c>
      <c r="F18" s="43"/>
      <c r="G18" s="43"/>
      <c r="H18" s="43"/>
      <c r="I18" s="43"/>
      <c r="J18" s="44"/>
    </row>
    <row r="19">
      <c r="A19" s="35" t="s">
        <v>67</v>
      </c>
      <c r="B19" s="42"/>
      <c r="C19" s="43"/>
      <c r="D19" s="43"/>
      <c r="E19" s="45" t="s">
        <v>68</v>
      </c>
      <c r="F19" s="43"/>
      <c r="G19" s="43"/>
      <c r="H19" s="43"/>
      <c r="I19" s="43"/>
      <c r="J19" s="44"/>
    </row>
    <row r="20" ht="58">
      <c r="A20" s="35" t="s">
        <v>69</v>
      </c>
      <c r="B20" s="42"/>
      <c r="C20" s="43"/>
      <c r="D20" s="43"/>
      <c r="E20" s="37" t="s">
        <v>82</v>
      </c>
      <c r="F20" s="43"/>
      <c r="G20" s="43"/>
      <c r="H20" s="43"/>
      <c r="I20" s="43"/>
      <c r="J20" s="44"/>
    </row>
    <row r="21">
      <c r="A21" s="35" t="s">
        <v>60</v>
      </c>
      <c r="B21" s="35">
        <v>4</v>
      </c>
      <c r="C21" s="36" t="s">
        <v>117</v>
      </c>
      <c r="D21" s="35" t="s">
        <v>62</v>
      </c>
      <c r="E21" s="37" t="s">
        <v>118</v>
      </c>
      <c r="F21" s="38" t="s">
        <v>64</v>
      </c>
      <c r="G21" s="39">
        <v>1</v>
      </c>
      <c r="H21" s="40">
        <v>0</v>
      </c>
      <c r="I21" s="40">
        <f>ROUND(G21*H21,P4)</f>
        <v>0</v>
      </c>
      <c r="J21" s="35"/>
      <c r="O21" s="41">
        <f>I21*0.21</f>
        <v>0</v>
      </c>
      <c r="P21">
        <v>3</v>
      </c>
    </row>
    <row r="22" ht="58">
      <c r="A22" s="35" t="s">
        <v>65</v>
      </c>
      <c r="B22" s="42"/>
      <c r="C22" s="43"/>
      <c r="D22" s="43"/>
      <c r="E22" s="37" t="s">
        <v>119</v>
      </c>
      <c r="F22" s="43"/>
      <c r="G22" s="43"/>
      <c r="H22" s="43"/>
      <c r="I22" s="43"/>
      <c r="J22" s="44"/>
    </row>
    <row r="23">
      <c r="A23" s="35" t="s">
        <v>67</v>
      </c>
      <c r="B23" s="42"/>
      <c r="C23" s="43"/>
      <c r="D23" s="43"/>
      <c r="E23" s="45" t="s">
        <v>68</v>
      </c>
      <c r="F23" s="43"/>
      <c r="G23" s="43"/>
      <c r="H23" s="43"/>
      <c r="I23" s="43"/>
      <c r="J23" s="44"/>
    </row>
    <row r="24" ht="58">
      <c r="A24" s="35" t="s">
        <v>69</v>
      </c>
      <c r="B24" s="42"/>
      <c r="C24" s="43"/>
      <c r="D24" s="43"/>
      <c r="E24" s="37" t="s">
        <v>120</v>
      </c>
      <c r="F24" s="43"/>
      <c r="G24" s="43"/>
      <c r="H24" s="43"/>
      <c r="I24" s="43"/>
      <c r="J24" s="44"/>
    </row>
    <row r="25">
      <c r="A25" s="29" t="s">
        <v>57</v>
      </c>
      <c r="B25" s="30"/>
      <c r="C25" s="31" t="s">
        <v>121</v>
      </c>
      <c r="D25" s="32"/>
      <c r="E25" s="29" t="s">
        <v>122</v>
      </c>
      <c r="F25" s="32"/>
      <c r="G25" s="32"/>
      <c r="H25" s="32"/>
      <c r="I25" s="33">
        <f>SUMIFS(I26:I65,A26:A65,"P")</f>
        <v>0</v>
      </c>
      <c r="J25" s="34"/>
    </row>
    <row r="26">
      <c r="A26" s="35" t="s">
        <v>60</v>
      </c>
      <c r="B26" s="35">
        <v>5</v>
      </c>
      <c r="C26" s="36" t="s">
        <v>123</v>
      </c>
      <c r="D26" s="35" t="s">
        <v>62</v>
      </c>
      <c r="E26" s="37" t="s">
        <v>124</v>
      </c>
      <c r="F26" s="38" t="s">
        <v>125</v>
      </c>
      <c r="G26" s="39">
        <v>1578</v>
      </c>
      <c r="H26" s="40">
        <v>0</v>
      </c>
      <c r="I26" s="40">
        <f>ROUND(G26*H26,P4)</f>
        <v>0</v>
      </c>
      <c r="J26" s="35"/>
      <c r="O26" s="41">
        <f>I26*0.21</f>
        <v>0</v>
      </c>
      <c r="P26">
        <v>3</v>
      </c>
    </row>
    <row r="27" ht="29">
      <c r="A27" s="35" t="s">
        <v>65</v>
      </c>
      <c r="B27" s="42"/>
      <c r="C27" s="43"/>
      <c r="D27" s="43"/>
      <c r="E27" s="37" t="s">
        <v>126</v>
      </c>
      <c r="F27" s="43"/>
      <c r="G27" s="43"/>
      <c r="H27" s="43"/>
      <c r="I27" s="43"/>
      <c r="J27" s="44"/>
    </row>
    <row r="28">
      <c r="A28" s="35" t="s">
        <v>67</v>
      </c>
      <c r="B28" s="42"/>
      <c r="C28" s="43"/>
      <c r="D28" s="43"/>
      <c r="E28" s="45" t="s">
        <v>127</v>
      </c>
      <c r="F28" s="43"/>
      <c r="G28" s="43"/>
      <c r="H28" s="43"/>
      <c r="I28" s="43"/>
      <c r="J28" s="44"/>
    </row>
    <row r="29" ht="87">
      <c r="A29" s="35" t="s">
        <v>69</v>
      </c>
      <c r="B29" s="42"/>
      <c r="C29" s="43"/>
      <c r="D29" s="43"/>
      <c r="E29" s="37" t="s">
        <v>128</v>
      </c>
      <c r="F29" s="43"/>
      <c r="G29" s="43"/>
      <c r="H29" s="43"/>
      <c r="I29" s="43"/>
      <c r="J29" s="44"/>
    </row>
    <row r="30">
      <c r="A30" s="35" t="s">
        <v>60</v>
      </c>
      <c r="B30" s="35">
        <v>6</v>
      </c>
      <c r="C30" s="36" t="s">
        <v>129</v>
      </c>
      <c r="D30" s="35"/>
      <c r="E30" s="37" t="s">
        <v>130</v>
      </c>
      <c r="F30" s="38" t="s">
        <v>85</v>
      </c>
      <c r="G30" s="39">
        <v>9</v>
      </c>
      <c r="H30" s="40">
        <v>0</v>
      </c>
      <c r="I30" s="40">
        <f>ROUND(G30*H30,P4)</f>
        <v>0</v>
      </c>
      <c r="J30" s="35"/>
      <c r="O30" s="41">
        <f>I30*0.21</f>
        <v>0</v>
      </c>
      <c r="P30">
        <v>3</v>
      </c>
    </row>
    <row r="31" ht="43.5">
      <c r="A31" s="35" t="s">
        <v>65</v>
      </c>
      <c r="B31" s="42"/>
      <c r="C31" s="43"/>
      <c r="D31" s="43"/>
      <c r="E31" s="37" t="s">
        <v>131</v>
      </c>
      <c r="F31" s="43"/>
      <c r="G31" s="43"/>
      <c r="H31" s="43"/>
      <c r="I31" s="43"/>
      <c r="J31" s="44"/>
    </row>
    <row r="32">
      <c r="A32" s="35" t="s">
        <v>67</v>
      </c>
      <c r="B32" s="42"/>
      <c r="C32" s="43"/>
      <c r="D32" s="43"/>
      <c r="E32" s="45" t="s">
        <v>132</v>
      </c>
      <c r="F32" s="43"/>
      <c r="G32" s="43"/>
      <c r="H32" s="43"/>
      <c r="I32" s="43"/>
      <c r="J32" s="44"/>
    </row>
    <row r="33" ht="217.5">
      <c r="A33" s="35" t="s">
        <v>69</v>
      </c>
      <c r="B33" s="42"/>
      <c r="C33" s="43"/>
      <c r="D33" s="43"/>
      <c r="E33" s="37" t="s">
        <v>133</v>
      </c>
      <c r="F33" s="43"/>
      <c r="G33" s="43"/>
      <c r="H33" s="43"/>
      <c r="I33" s="43"/>
      <c r="J33" s="44"/>
    </row>
    <row r="34">
      <c r="A34" s="35" t="s">
        <v>60</v>
      </c>
      <c r="B34" s="35">
        <v>7</v>
      </c>
      <c r="C34" s="36" t="s">
        <v>134</v>
      </c>
      <c r="D34" s="35"/>
      <c r="E34" s="37" t="s">
        <v>135</v>
      </c>
      <c r="F34" s="38" t="s">
        <v>85</v>
      </c>
      <c r="G34" s="39">
        <v>3</v>
      </c>
      <c r="H34" s="40">
        <v>0</v>
      </c>
      <c r="I34" s="40">
        <f>ROUND(G34*H34,P4)</f>
        <v>0</v>
      </c>
      <c r="J34" s="35"/>
      <c r="O34" s="41">
        <f>I34*0.21</f>
        <v>0</v>
      </c>
      <c r="P34">
        <v>3</v>
      </c>
    </row>
    <row r="35" ht="43.5">
      <c r="A35" s="35" t="s">
        <v>65</v>
      </c>
      <c r="B35" s="42"/>
      <c r="C35" s="43"/>
      <c r="D35" s="43"/>
      <c r="E35" s="37" t="s">
        <v>136</v>
      </c>
      <c r="F35" s="43"/>
      <c r="G35" s="43"/>
      <c r="H35" s="43"/>
      <c r="I35" s="43"/>
      <c r="J35" s="44"/>
    </row>
    <row r="36">
      <c r="A36" s="35" t="s">
        <v>67</v>
      </c>
      <c r="B36" s="42"/>
      <c r="C36" s="43"/>
      <c r="D36" s="43"/>
      <c r="E36" s="45" t="s">
        <v>137</v>
      </c>
      <c r="F36" s="43"/>
      <c r="G36" s="43"/>
      <c r="H36" s="43"/>
      <c r="I36" s="43"/>
      <c r="J36" s="44"/>
    </row>
    <row r="37" ht="217.5">
      <c r="A37" s="35" t="s">
        <v>69</v>
      </c>
      <c r="B37" s="42"/>
      <c r="C37" s="43"/>
      <c r="D37" s="43"/>
      <c r="E37" s="37" t="s">
        <v>133</v>
      </c>
      <c r="F37" s="43"/>
      <c r="G37" s="43"/>
      <c r="H37" s="43"/>
      <c r="I37" s="43"/>
      <c r="J37" s="44"/>
    </row>
    <row r="38">
      <c r="A38" s="35" t="s">
        <v>60</v>
      </c>
      <c r="B38" s="35">
        <v>8</v>
      </c>
      <c r="C38" s="36" t="s">
        <v>138</v>
      </c>
      <c r="D38" s="35" t="s">
        <v>62</v>
      </c>
      <c r="E38" s="37" t="s">
        <v>139</v>
      </c>
      <c r="F38" s="38" t="s">
        <v>85</v>
      </c>
      <c r="G38" s="39">
        <v>21</v>
      </c>
      <c r="H38" s="40">
        <v>0</v>
      </c>
      <c r="I38" s="40">
        <f>ROUND(G38*H38,P4)</f>
        <v>0</v>
      </c>
      <c r="J38" s="35"/>
      <c r="O38" s="41">
        <f>I38*0.21</f>
        <v>0</v>
      </c>
      <c r="P38">
        <v>3</v>
      </c>
    </row>
    <row r="39" ht="43.5">
      <c r="A39" s="35" t="s">
        <v>65</v>
      </c>
      <c r="B39" s="42"/>
      <c r="C39" s="43"/>
      <c r="D39" s="43"/>
      <c r="E39" s="37" t="s">
        <v>140</v>
      </c>
      <c r="F39" s="43"/>
      <c r="G39" s="43"/>
      <c r="H39" s="43"/>
      <c r="I39" s="43"/>
      <c r="J39" s="44"/>
    </row>
    <row r="40">
      <c r="A40" s="35" t="s">
        <v>67</v>
      </c>
      <c r="B40" s="42"/>
      <c r="C40" s="43"/>
      <c r="D40" s="43"/>
      <c r="E40" s="45" t="s">
        <v>141</v>
      </c>
      <c r="F40" s="43"/>
      <c r="G40" s="43"/>
      <c r="H40" s="43"/>
      <c r="I40" s="43"/>
      <c r="J40" s="44"/>
    </row>
    <row r="41" ht="217.5">
      <c r="A41" s="35" t="s">
        <v>69</v>
      </c>
      <c r="B41" s="42"/>
      <c r="C41" s="43"/>
      <c r="D41" s="43"/>
      <c r="E41" s="37" t="s">
        <v>133</v>
      </c>
      <c r="F41" s="43"/>
      <c r="G41" s="43"/>
      <c r="H41" s="43"/>
      <c r="I41" s="43"/>
      <c r="J41" s="44"/>
    </row>
    <row r="42">
      <c r="A42" s="35" t="s">
        <v>60</v>
      </c>
      <c r="B42" s="35">
        <v>9</v>
      </c>
      <c r="C42" s="36" t="s">
        <v>142</v>
      </c>
      <c r="D42" s="35" t="s">
        <v>111</v>
      </c>
      <c r="E42" s="37" t="s">
        <v>143</v>
      </c>
      <c r="F42" s="38" t="s">
        <v>85</v>
      </c>
      <c r="G42" s="39">
        <v>25</v>
      </c>
      <c r="H42" s="40">
        <v>0</v>
      </c>
      <c r="I42" s="40">
        <f>ROUND(G42*H42,P4)</f>
        <v>0</v>
      </c>
      <c r="J42" s="35"/>
      <c r="O42" s="41">
        <f>I42*0.21</f>
        <v>0</v>
      </c>
      <c r="P42">
        <v>3</v>
      </c>
    </row>
    <row r="43" ht="43.5">
      <c r="A43" s="35" t="s">
        <v>65</v>
      </c>
      <c r="B43" s="42"/>
      <c r="C43" s="43"/>
      <c r="D43" s="43"/>
      <c r="E43" s="37" t="s">
        <v>144</v>
      </c>
      <c r="F43" s="43"/>
      <c r="G43" s="43"/>
      <c r="H43" s="43"/>
      <c r="I43" s="43"/>
      <c r="J43" s="44"/>
    </row>
    <row r="44">
      <c r="A44" s="35" t="s">
        <v>67</v>
      </c>
      <c r="B44" s="42"/>
      <c r="C44" s="43"/>
      <c r="D44" s="43"/>
      <c r="E44" s="45" t="s">
        <v>145</v>
      </c>
      <c r="F44" s="43"/>
      <c r="G44" s="43"/>
      <c r="H44" s="43"/>
      <c r="I44" s="43"/>
      <c r="J44" s="44"/>
    </row>
    <row r="45" ht="188.5">
      <c r="A45" s="35" t="s">
        <v>69</v>
      </c>
      <c r="B45" s="42"/>
      <c r="C45" s="43"/>
      <c r="D45" s="43"/>
      <c r="E45" s="37" t="s">
        <v>146</v>
      </c>
      <c r="F45" s="43"/>
      <c r="G45" s="43"/>
      <c r="H45" s="43"/>
      <c r="I45" s="43"/>
      <c r="J45" s="44"/>
    </row>
    <row r="46">
      <c r="A46" s="35" t="s">
        <v>60</v>
      </c>
      <c r="B46" s="35">
        <v>10</v>
      </c>
      <c r="C46" s="36" t="s">
        <v>142</v>
      </c>
      <c r="D46" s="35" t="s">
        <v>113</v>
      </c>
      <c r="E46" s="37" t="s">
        <v>143</v>
      </c>
      <c r="F46" s="38" t="s">
        <v>85</v>
      </c>
      <c r="G46" s="39">
        <v>17</v>
      </c>
      <c r="H46" s="40">
        <v>0</v>
      </c>
      <c r="I46" s="40">
        <f>ROUND(G46*H46,P4)</f>
        <v>0</v>
      </c>
      <c r="J46" s="35"/>
      <c r="O46" s="41">
        <f>I46*0.21</f>
        <v>0</v>
      </c>
      <c r="P46">
        <v>3</v>
      </c>
    </row>
    <row r="47" ht="43.5">
      <c r="A47" s="35" t="s">
        <v>65</v>
      </c>
      <c r="B47" s="42"/>
      <c r="C47" s="43"/>
      <c r="D47" s="43"/>
      <c r="E47" s="37" t="s">
        <v>147</v>
      </c>
      <c r="F47" s="43"/>
      <c r="G47" s="43"/>
      <c r="H47" s="43"/>
      <c r="I47" s="43"/>
      <c r="J47" s="44"/>
    </row>
    <row r="48">
      <c r="A48" s="35" t="s">
        <v>67</v>
      </c>
      <c r="B48" s="42"/>
      <c r="C48" s="43"/>
      <c r="D48" s="43"/>
      <c r="E48" s="45" t="s">
        <v>148</v>
      </c>
      <c r="F48" s="43"/>
      <c r="G48" s="43"/>
      <c r="H48" s="43"/>
      <c r="I48" s="43"/>
      <c r="J48" s="44"/>
    </row>
    <row r="49" ht="188.5">
      <c r="A49" s="35" t="s">
        <v>69</v>
      </c>
      <c r="B49" s="42"/>
      <c r="C49" s="43"/>
      <c r="D49" s="43"/>
      <c r="E49" s="37" t="s">
        <v>146</v>
      </c>
      <c r="F49" s="43"/>
      <c r="G49" s="43"/>
      <c r="H49" s="43"/>
      <c r="I49" s="43"/>
      <c r="J49" s="44"/>
    </row>
    <row r="50">
      <c r="A50" s="35" t="s">
        <v>60</v>
      </c>
      <c r="B50" s="35">
        <v>11</v>
      </c>
      <c r="C50" s="36" t="s">
        <v>149</v>
      </c>
      <c r="D50" s="35" t="s">
        <v>62</v>
      </c>
      <c r="E50" s="37" t="s">
        <v>150</v>
      </c>
      <c r="F50" s="38" t="s">
        <v>85</v>
      </c>
      <c r="G50" s="39">
        <v>2</v>
      </c>
      <c r="H50" s="40">
        <v>0</v>
      </c>
      <c r="I50" s="40">
        <f>ROUND(G50*H50,P4)</f>
        <v>0</v>
      </c>
      <c r="J50" s="35"/>
      <c r="O50" s="41">
        <f>I50*0.21</f>
        <v>0</v>
      </c>
      <c r="P50">
        <v>3</v>
      </c>
    </row>
    <row r="51" ht="43.5">
      <c r="A51" s="35" t="s">
        <v>65</v>
      </c>
      <c r="B51" s="42"/>
      <c r="C51" s="43"/>
      <c r="D51" s="43"/>
      <c r="E51" s="37" t="s">
        <v>151</v>
      </c>
      <c r="F51" s="43"/>
      <c r="G51" s="43"/>
      <c r="H51" s="43"/>
      <c r="I51" s="43"/>
      <c r="J51" s="44"/>
    </row>
    <row r="52">
      <c r="A52" s="35" t="s">
        <v>67</v>
      </c>
      <c r="B52" s="42"/>
      <c r="C52" s="43"/>
      <c r="D52" s="43"/>
      <c r="E52" s="45" t="s">
        <v>152</v>
      </c>
      <c r="F52" s="43"/>
      <c r="G52" s="43"/>
      <c r="H52" s="43"/>
      <c r="I52" s="43"/>
      <c r="J52" s="44"/>
    </row>
    <row r="53" ht="188.5">
      <c r="A53" s="35" t="s">
        <v>69</v>
      </c>
      <c r="B53" s="42"/>
      <c r="C53" s="43"/>
      <c r="D53" s="43"/>
      <c r="E53" s="37" t="s">
        <v>146</v>
      </c>
      <c r="F53" s="43"/>
      <c r="G53" s="43"/>
      <c r="H53" s="43"/>
      <c r="I53" s="43"/>
      <c r="J53" s="44"/>
    </row>
    <row r="54">
      <c r="A54" s="35" t="s">
        <v>60</v>
      </c>
      <c r="B54" s="35">
        <v>12</v>
      </c>
      <c r="C54" s="36" t="s">
        <v>153</v>
      </c>
      <c r="D54" s="35" t="s">
        <v>62</v>
      </c>
      <c r="E54" s="37" t="s">
        <v>154</v>
      </c>
      <c r="F54" s="38" t="s">
        <v>85</v>
      </c>
      <c r="G54" s="39">
        <v>2</v>
      </c>
      <c r="H54" s="40">
        <v>0</v>
      </c>
      <c r="I54" s="40">
        <f>ROUND(G54*H54,P4)</f>
        <v>0</v>
      </c>
      <c r="J54" s="35"/>
      <c r="O54" s="41">
        <f>I54*0.21</f>
        <v>0</v>
      </c>
      <c r="P54">
        <v>3</v>
      </c>
    </row>
    <row r="55">
      <c r="A55" s="35" t="s">
        <v>65</v>
      </c>
      <c r="B55" s="42"/>
      <c r="C55" s="43"/>
      <c r="D55" s="43"/>
      <c r="E55" s="37" t="s">
        <v>155</v>
      </c>
      <c r="F55" s="43"/>
      <c r="G55" s="43"/>
      <c r="H55" s="43"/>
      <c r="I55" s="43"/>
      <c r="J55" s="44"/>
    </row>
    <row r="56">
      <c r="A56" s="35" t="s">
        <v>67</v>
      </c>
      <c r="B56" s="42"/>
      <c r="C56" s="43"/>
      <c r="D56" s="43"/>
      <c r="E56" s="45" t="s">
        <v>152</v>
      </c>
      <c r="F56" s="43"/>
      <c r="G56" s="43"/>
      <c r="H56" s="43"/>
      <c r="I56" s="43"/>
      <c r="J56" s="44"/>
    </row>
    <row r="57" ht="159.5">
      <c r="A57" s="35" t="s">
        <v>69</v>
      </c>
      <c r="B57" s="42"/>
      <c r="C57" s="43"/>
      <c r="D57" s="43"/>
      <c r="E57" s="37" t="s">
        <v>156</v>
      </c>
      <c r="F57" s="43"/>
      <c r="G57" s="43"/>
      <c r="H57" s="43"/>
      <c r="I57" s="43"/>
      <c r="J57" s="44"/>
    </row>
    <row r="58">
      <c r="A58" s="35" t="s">
        <v>60</v>
      </c>
      <c r="B58" s="35">
        <v>13</v>
      </c>
      <c r="C58" s="36" t="s">
        <v>157</v>
      </c>
      <c r="D58" s="35" t="s">
        <v>62</v>
      </c>
      <c r="E58" s="37" t="s">
        <v>158</v>
      </c>
      <c r="F58" s="38" t="s">
        <v>159</v>
      </c>
      <c r="G58" s="39">
        <v>49.799999999999997</v>
      </c>
      <c r="H58" s="40">
        <v>0</v>
      </c>
      <c r="I58" s="40">
        <f>ROUND(G58*H58,P4)</f>
        <v>0</v>
      </c>
      <c r="J58" s="35"/>
      <c r="O58" s="41">
        <f>I58*0.21</f>
        <v>0</v>
      </c>
      <c r="P58">
        <v>3</v>
      </c>
    </row>
    <row r="59" ht="29">
      <c r="A59" s="35" t="s">
        <v>65</v>
      </c>
      <c r="B59" s="42"/>
      <c r="C59" s="43"/>
      <c r="D59" s="43"/>
      <c r="E59" s="37" t="s">
        <v>160</v>
      </c>
      <c r="F59" s="43"/>
      <c r="G59" s="43"/>
      <c r="H59" s="43"/>
      <c r="I59" s="43"/>
      <c r="J59" s="44"/>
    </row>
    <row r="60">
      <c r="A60" s="35" t="s">
        <v>67</v>
      </c>
      <c r="B60" s="42"/>
      <c r="C60" s="43"/>
      <c r="D60" s="43"/>
      <c r="E60" s="45" t="s">
        <v>161</v>
      </c>
      <c r="F60" s="43"/>
      <c r="G60" s="43"/>
      <c r="H60" s="43"/>
      <c r="I60" s="43"/>
      <c r="J60" s="44"/>
    </row>
    <row r="61" ht="72.5">
      <c r="A61" s="35" t="s">
        <v>69</v>
      </c>
      <c r="B61" s="42"/>
      <c r="C61" s="43"/>
      <c r="D61" s="43"/>
      <c r="E61" s="37" t="s">
        <v>162</v>
      </c>
      <c r="F61" s="43"/>
      <c r="G61" s="43"/>
      <c r="H61" s="43"/>
      <c r="I61" s="43"/>
      <c r="J61" s="44"/>
    </row>
    <row r="62">
      <c r="A62" s="35" t="s">
        <v>60</v>
      </c>
      <c r="B62" s="35">
        <v>14</v>
      </c>
      <c r="C62" s="36" t="s">
        <v>163</v>
      </c>
      <c r="D62" s="35" t="s">
        <v>62</v>
      </c>
      <c r="E62" s="37" t="s">
        <v>164</v>
      </c>
      <c r="F62" s="38" t="s">
        <v>125</v>
      </c>
      <c r="G62" s="39">
        <v>54</v>
      </c>
      <c r="H62" s="40">
        <v>0</v>
      </c>
      <c r="I62" s="40">
        <f>ROUND(G62*H62,P4)</f>
        <v>0</v>
      </c>
      <c r="J62" s="35"/>
      <c r="O62" s="41">
        <f>I62*0.21</f>
        <v>0</v>
      </c>
      <c r="P62">
        <v>3</v>
      </c>
    </row>
    <row r="63" ht="43.5">
      <c r="A63" s="35" t="s">
        <v>65</v>
      </c>
      <c r="B63" s="42"/>
      <c r="C63" s="43"/>
      <c r="D63" s="43"/>
      <c r="E63" s="37" t="s">
        <v>165</v>
      </c>
      <c r="F63" s="43"/>
      <c r="G63" s="43"/>
      <c r="H63" s="43"/>
      <c r="I63" s="43"/>
      <c r="J63" s="44"/>
    </row>
    <row r="64">
      <c r="A64" s="35" t="s">
        <v>67</v>
      </c>
      <c r="B64" s="42"/>
      <c r="C64" s="43"/>
      <c r="D64" s="43"/>
      <c r="E64" s="45" t="s">
        <v>166</v>
      </c>
      <c r="F64" s="43"/>
      <c r="G64" s="43"/>
      <c r="H64" s="43"/>
      <c r="I64" s="43"/>
      <c r="J64" s="44"/>
    </row>
    <row r="65" ht="87">
      <c r="A65" s="35" t="s">
        <v>69</v>
      </c>
      <c r="B65" s="42"/>
      <c r="C65" s="43"/>
      <c r="D65" s="43"/>
      <c r="E65" s="37" t="s">
        <v>167</v>
      </c>
      <c r="F65" s="43"/>
      <c r="G65" s="43"/>
      <c r="H65" s="43"/>
      <c r="I65" s="43"/>
      <c r="J65" s="44"/>
    </row>
    <row r="66">
      <c r="A66" s="29" t="s">
        <v>57</v>
      </c>
      <c r="B66" s="30"/>
      <c r="C66" s="31" t="s">
        <v>168</v>
      </c>
      <c r="D66" s="32"/>
      <c r="E66" s="29" t="s">
        <v>169</v>
      </c>
      <c r="F66" s="32"/>
      <c r="G66" s="32"/>
      <c r="H66" s="32"/>
      <c r="I66" s="33">
        <f>SUMIFS(I67:I102,A67:A102,"P")</f>
        <v>0</v>
      </c>
      <c r="J66" s="34"/>
    </row>
    <row r="67">
      <c r="A67" s="35" t="s">
        <v>60</v>
      </c>
      <c r="B67" s="35">
        <v>15</v>
      </c>
      <c r="C67" s="36" t="s">
        <v>170</v>
      </c>
      <c r="D67" s="35" t="s">
        <v>62</v>
      </c>
      <c r="E67" s="37" t="s">
        <v>171</v>
      </c>
      <c r="F67" s="38" t="s">
        <v>172</v>
      </c>
      <c r="G67" s="39">
        <v>98.5</v>
      </c>
      <c r="H67" s="40">
        <v>0</v>
      </c>
      <c r="I67" s="40">
        <f>ROUND(G67*H67,P4)</f>
        <v>0</v>
      </c>
      <c r="J67" s="35"/>
      <c r="O67" s="41">
        <f>I67*0.21</f>
        <v>0</v>
      </c>
      <c r="P67">
        <v>3</v>
      </c>
    </row>
    <row r="68">
      <c r="A68" s="35" t="s">
        <v>65</v>
      </c>
      <c r="B68" s="42"/>
      <c r="C68" s="43"/>
      <c r="D68" s="43"/>
      <c r="E68" s="37" t="s">
        <v>173</v>
      </c>
      <c r="F68" s="43"/>
      <c r="G68" s="43"/>
      <c r="H68" s="43"/>
      <c r="I68" s="43"/>
      <c r="J68" s="44"/>
    </row>
    <row r="69">
      <c r="A69" s="35" t="s">
        <v>67</v>
      </c>
      <c r="B69" s="42"/>
      <c r="C69" s="43"/>
      <c r="D69" s="43"/>
      <c r="E69" s="45" t="s">
        <v>174</v>
      </c>
      <c r="F69" s="43"/>
      <c r="G69" s="43"/>
      <c r="H69" s="43"/>
      <c r="I69" s="43"/>
      <c r="J69" s="44"/>
    </row>
    <row r="70" ht="72.5">
      <c r="A70" s="35" t="s">
        <v>69</v>
      </c>
      <c r="B70" s="42"/>
      <c r="C70" s="43"/>
      <c r="D70" s="43"/>
      <c r="E70" s="37" t="s">
        <v>175</v>
      </c>
      <c r="F70" s="43"/>
      <c r="G70" s="43"/>
      <c r="H70" s="43"/>
      <c r="I70" s="43"/>
      <c r="J70" s="44"/>
    </row>
    <row r="71" ht="29">
      <c r="A71" s="35" t="s">
        <v>60</v>
      </c>
      <c r="B71" s="35">
        <v>16</v>
      </c>
      <c r="C71" s="36" t="s">
        <v>176</v>
      </c>
      <c r="D71" s="35" t="s">
        <v>62</v>
      </c>
      <c r="E71" s="37" t="s">
        <v>177</v>
      </c>
      <c r="F71" s="38" t="s">
        <v>172</v>
      </c>
      <c r="G71" s="39">
        <v>99</v>
      </c>
      <c r="H71" s="40">
        <v>0</v>
      </c>
      <c r="I71" s="40">
        <f>ROUND(G71*H71,P4)</f>
        <v>0</v>
      </c>
      <c r="J71" s="35"/>
      <c r="O71" s="41">
        <f>I71*0.21</f>
        <v>0</v>
      </c>
      <c r="P71">
        <v>3</v>
      </c>
    </row>
    <row r="72">
      <c r="A72" s="35" t="s">
        <v>65</v>
      </c>
      <c r="B72" s="42"/>
      <c r="C72" s="43"/>
      <c r="D72" s="43"/>
      <c r="E72" s="37" t="s">
        <v>178</v>
      </c>
      <c r="F72" s="43"/>
      <c r="G72" s="43"/>
      <c r="H72" s="43"/>
      <c r="I72" s="43"/>
      <c r="J72" s="44"/>
    </row>
    <row r="73">
      <c r="A73" s="35" t="s">
        <v>67</v>
      </c>
      <c r="B73" s="42"/>
      <c r="C73" s="43"/>
      <c r="D73" s="43"/>
      <c r="E73" s="45" t="s">
        <v>179</v>
      </c>
      <c r="F73" s="43"/>
      <c r="G73" s="43"/>
      <c r="H73" s="43"/>
      <c r="I73" s="43"/>
      <c r="J73" s="44"/>
    </row>
    <row r="74" ht="116">
      <c r="A74" s="35" t="s">
        <v>69</v>
      </c>
      <c r="B74" s="42"/>
      <c r="C74" s="43"/>
      <c r="D74" s="43"/>
      <c r="E74" s="37" t="s">
        <v>180</v>
      </c>
      <c r="F74" s="43"/>
      <c r="G74" s="43"/>
      <c r="H74" s="43"/>
      <c r="I74" s="43"/>
      <c r="J74" s="44"/>
    </row>
    <row r="75">
      <c r="A75" s="35" t="s">
        <v>60</v>
      </c>
      <c r="B75" s="35">
        <v>17</v>
      </c>
      <c r="C75" s="36" t="s">
        <v>181</v>
      </c>
      <c r="D75" s="35" t="s">
        <v>62</v>
      </c>
      <c r="E75" s="37" t="s">
        <v>182</v>
      </c>
      <c r="F75" s="38" t="s">
        <v>85</v>
      </c>
      <c r="G75" s="39">
        <v>8</v>
      </c>
      <c r="H75" s="40">
        <v>0</v>
      </c>
      <c r="I75" s="40">
        <f>ROUND(G75*H75,P4)</f>
        <v>0</v>
      </c>
      <c r="J75" s="35"/>
      <c r="O75" s="41">
        <f>I75*0.21</f>
        <v>0</v>
      </c>
      <c r="P75">
        <v>3</v>
      </c>
    </row>
    <row r="76">
      <c r="A76" s="35" t="s">
        <v>65</v>
      </c>
      <c r="B76" s="42"/>
      <c r="C76" s="43"/>
      <c r="D76" s="43"/>
      <c r="E76" s="37" t="s">
        <v>183</v>
      </c>
      <c r="F76" s="43"/>
      <c r="G76" s="43"/>
      <c r="H76" s="43"/>
      <c r="I76" s="43"/>
      <c r="J76" s="44"/>
    </row>
    <row r="77">
      <c r="A77" s="35" t="s">
        <v>67</v>
      </c>
      <c r="B77" s="42"/>
      <c r="C77" s="43"/>
      <c r="D77" s="43"/>
      <c r="E77" s="45" t="s">
        <v>184</v>
      </c>
      <c r="F77" s="43"/>
      <c r="G77" s="43"/>
      <c r="H77" s="43"/>
      <c r="I77" s="43"/>
      <c r="J77" s="44"/>
    </row>
    <row r="78" ht="72.5">
      <c r="A78" s="35" t="s">
        <v>69</v>
      </c>
      <c r="B78" s="42"/>
      <c r="C78" s="43"/>
      <c r="D78" s="43"/>
      <c r="E78" s="37" t="s">
        <v>185</v>
      </c>
      <c r="F78" s="43"/>
      <c r="G78" s="43"/>
      <c r="H78" s="43"/>
      <c r="I78" s="43"/>
      <c r="J78" s="44"/>
    </row>
    <row r="79">
      <c r="A79" s="35" t="s">
        <v>60</v>
      </c>
      <c r="B79" s="35">
        <v>18</v>
      </c>
      <c r="C79" s="36" t="s">
        <v>186</v>
      </c>
      <c r="D79" s="35" t="s">
        <v>62</v>
      </c>
      <c r="E79" s="37" t="s">
        <v>187</v>
      </c>
      <c r="F79" s="38" t="s">
        <v>85</v>
      </c>
      <c r="G79" s="39">
        <v>4</v>
      </c>
      <c r="H79" s="40">
        <v>0</v>
      </c>
      <c r="I79" s="40">
        <f>ROUND(G79*H79,P4)</f>
        <v>0</v>
      </c>
      <c r="J79" s="35"/>
      <c r="O79" s="41">
        <f>I79*0.21</f>
        <v>0</v>
      </c>
      <c r="P79">
        <v>3</v>
      </c>
    </row>
    <row r="80">
      <c r="A80" s="35" t="s">
        <v>65</v>
      </c>
      <c r="B80" s="42"/>
      <c r="C80" s="43"/>
      <c r="D80" s="43"/>
      <c r="E80" s="37" t="s">
        <v>188</v>
      </c>
      <c r="F80" s="43"/>
      <c r="G80" s="43"/>
      <c r="H80" s="43"/>
      <c r="I80" s="43"/>
      <c r="J80" s="44"/>
    </row>
    <row r="81" ht="72.5">
      <c r="A81" s="35" t="s">
        <v>67</v>
      </c>
      <c r="B81" s="42"/>
      <c r="C81" s="43"/>
      <c r="D81" s="43"/>
      <c r="E81" s="45" t="s">
        <v>189</v>
      </c>
      <c r="F81" s="43"/>
      <c r="G81" s="43"/>
      <c r="H81" s="43"/>
      <c r="I81" s="43"/>
      <c r="J81" s="44"/>
    </row>
    <row r="82" ht="72.5">
      <c r="A82" s="35" t="s">
        <v>69</v>
      </c>
      <c r="B82" s="42"/>
      <c r="C82" s="43"/>
      <c r="D82" s="43"/>
      <c r="E82" s="37" t="s">
        <v>190</v>
      </c>
      <c r="F82" s="43"/>
      <c r="G82" s="43"/>
      <c r="H82" s="43"/>
      <c r="I82" s="43"/>
      <c r="J82" s="44"/>
    </row>
    <row r="83" ht="29">
      <c r="A83" s="35" t="s">
        <v>60</v>
      </c>
      <c r="B83" s="35">
        <v>19</v>
      </c>
      <c r="C83" s="36" t="s">
        <v>191</v>
      </c>
      <c r="D83" s="35" t="s">
        <v>62</v>
      </c>
      <c r="E83" s="37" t="s">
        <v>192</v>
      </c>
      <c r="F83" s="38" t="s">
        <v>85</v>
      </c>
      <c r="G83" s="39">
        <v>12</v>
      </c>
      <c r="H83" s="40">
        <v>0</v>
      </c>
      <c r="I83" s="40">
        <f>ROUND(G83*H83,P4)</f>
        <v>0</v>
      </c>
      <c r="J83" s="35"/>
      <c r="O83" s="41">
        <f>I83*0.21</f>
        <v>0</v>
      </c>
      <c r="P83">
        <v>3</v>
      </c>
    </row>
    <row r="84">
      <c r="A84" s="35" t="s">
        <v>65</v>
      </c>
      <c r="B84" s="42"/>
      <c r="C84" s="43"/>
      <c r="D84" s="43"/>
      <c r="E84" s="37" t="s">
        <v>193</v>
      </c>
      <c r="F84" s="43"/>
      <c r="G84" s="43"/>
      <c r="H84" s="43"/>
      <c r="I84" s="43"/>
      <c r="J84" s="44"/>
    </row>
    <row r="85" ht="87">
      <c r="A85" s="35" t="s">
        <v>67</v>
      </c>
      <c r="B85" s="42"/>
      <c r="C85" s="43"/>
      <c r="D85" s="43"/>
      <c r="E85" s="45" t="s">
        <v>194</v>
      </c>
      <c r="F85" s="43"/>
      <c r="G85" s="43"/>
      <c r="H85" s="43"/>
      <c r="I85" s="43"/>
      <c r="J85" s="44"/>
    </row>
    <row r="86" ht="87">
      <c r="A86" s="35" t="s">
        <v>69</v>
      </c>
      <c r="B86" s="42"/>
      <c r="C86" s="43"/>
      <c r="D86" s="43"/>
      <c r="E86" s="37" t="s">
        <v>195</v>
      </c>
      <c r="F86" s="43"/>
      <c r="G86" s="43"/>
      <c r="H86" s="43"/>
      <c r="I86" s="43"/>
      <c r="J86" s="44"/>
    </row>
    <row r="87">
      <c r="A87" s="35" t="s">
        <v>60</v>
      </c>
      <c r="B87" s="35">
        <v>20</v>
      </c>
      <c r="C87" s="36" t="s">
        <v>196</v>
      </c>
      <c r="D87" s="35" t="s">
        <v>62</v>
      </c>
      <c r="E87" s="37" t="s">
        <v>197</v>
      </c>
      <c r="F87" s="38" t="s">
        <v>85</v>
      </c>
      <c r="G87" s="39">
        <v>12</v>
      </c>
      <c r="H87" s="40">
        <v>0</v>
      </c>
      <c r="I87" s="40">
        <f>ROUND(G87*H87,P4)</f>
        <v>0</v>
      </c>
      <c r="J87" s="35"/>
      <c r="O87" s="41">
        <f>I87*0.21</f>
        <v>0</v>
      </c>
      <c r="P87">
        <v>3</v>
      </c>
    </row>
    <row r="88">
      <c r="A88" s="35" t="s">
        <v>65</v>
      </c>
      <c r="B88" s="42"/>
      <c r="C88" s="43"/>
      <c r="D88" s="43"/>
      <c r="E88" s="37" t="s">
        <v>193</v>
      </c>
      <c r="F88" s="43"/>
      <c r="G88" s="43"/>
      <c r="H88" s="43"/>
      <c r="I88" s="43"/>
      <c r="J88" s="44"/>
    </row>
    <row r="89" ht="87">
      <c r="A89" s="35" t="s">
        <v>67</v>
      </c>
      <c r="B89" s="42"/>
      <c r="C89" s="43"/>
      <c r="D89" s="43"/>
      <c r="E89" s="45" t="s">
        <v>194</v>
      </c>
      <c r="F89" s="43"/>
      <c r="G89" s="43"/>
      <c r="H89" s="43"/>
      <c r="I89" s="43"/>
      <c r="J89" s="44"/>
    </row>
    <row r="90" ht="72.5">
      <c r="A90" s="35" t="s">
        <v>69</v>
      </c>
      <c r="B90" s="42"/>
      <c r="C90" s="43"/>
      <c r="D90" s="43"/>
      <c r="E90" s="37" t="s">
        <v>190</v>
      </c>
      <c r="F90" s="43"/>
      <c r="G90" s="43"/>
      <c r="H90" s="43"/>
      <c r="I90" s="43"/>
      <c r="J90" s="44"/>
    </row>
    <row r="91">
      <c r="A91" s="35" t="s">
        <v>60</v>
      </c>
      <c r="B91" s="35">
        <v>21</v>
      </c>
      <c r="C91" s="36" t="s">
        <v>198</v>
      </c>
      <c r="D91" s="35" t="s">
        <v>111</v>
      </c>
      <c r="E91" s="37" t="s">
        <v>199</v>
      </c>
      <c r="F91" s="38" t="s">
        <v>85</v>
      </c>
      <c r="G91" s="39">
        <v>2</v>
      </c>
      <c r="H91" s="40">
        <v>0</v>
      </c>
      <c r="I91" s="40">
        <f>ROUND(G91*H91,P4)</f>
        <v>0</v>
      </c>
      <c r="J91" s="35"/>
      <c r="O91" s="41">
        <f>I91*0.21</f>
        <v>0</v>
      </c>
      <c r="P91">
        <v>3</v>
      </c>
    </row>
    <row r="92">
      <c r="A92" s="35" t="s">
        <v>65</v>
      </c>
      <c r="B92" s="42"/>
      <c r="C92" s="43"/>
      <c r="D92" s="43"/>
      <c r="E92" s="37" t="s">
        <v>200</v>
      </c>
      <c r="F92" s="43"/>
      <c r="G92" s="43"/>
      <c r="H92" s="43"/>
      <c r="I92" s="43"/>
      <c r="J92" s="44"/>
    </row>
    <row r="93">
      <c r="A93" s="35" t="s">
        <v>67</v>
      </c>
      <c r="B93" s="42"/>
      <c r="C93" s="43"/>
      <c r="D93" s="43"/>
      <c r="E93" s="45" t="s">
        <v>201</v>
      </c>
      <c r="F93" s="43"/>
      <c r="G93" s="43"/>
      <c r="H93" s="43"/>
      <c r="I93" s="43"/>
      <c r="J93" s="44"/>
    </row>
    <row r="94" ht="72.5">
      <c r="A94" s="35" t="s">
        <v>69</v>
      </c>
      <c r="B94" s="42"/>
      <c r="C94" s="43"/>
      <c r="D94" s="43"/>
      <c r="E94" s="37" t="s">
        <v>190</v>
      </c>
      <c r="F94" s="43"/>
      <c r="G94" s="43"/>
      <c r="H94" s="43"/>
      <c r="I94" s="43"/>
      <c r="J94" s="44"/>
    </row>
    <row r="95">
      <c r="A95" s="35" t="s">
        <v>60</v>
      </c>
      <c r="B95" s="35">
        <v>22</v>
      </c>
      <c r="C95" s="36" t="s">
        <v>198</v>
      </c>
      <c r="D95" s="35" t="s">
        <v>113</v>
      </c>
      <c r="E95" s="37" t="s">
        <v>199</v>
      </c>
      <c r="F95" s="38" t="s">
        <v>85</v>
      </c>
      <c r="G95" s="39">
        <v>3</v>
      </c>
      <c r="H95" s="40">
        <v>0</v>
      </c>
      <c r="I95" s="40">
        <f>ROUND(G95*H95,P4)</f>
        <v>0</v>
      </c>
      <c r="J95" s="35"/>
      <c r="O95" s="41">
        <f>I95*0.21</f>
        <v>0</v>
      </c>
      <c r="P95">
        <v>3</v>
      </c>
    </row>
    <row r="96" ht="29">
      <c r="A96" s="35" t="s">
        <v>65</v>
      </c>
      <c r="B96" s="42"/>
      <c r="C96" s="43"/>
      <c r="D96" s="43"/>
      <c r="E96" s="37" t="s">
        <v>202</v>
      </c>
      <c r="F96" s="43"/>
      <c r="G96" s="43"/>
      <c r="H96" s="43"/>
      <c r="I96" s="43"/>
      <c r="J96" s="44"/>
    </row>
    <row r="97">
      <c r="A97" s="35" t="s">
        <v>67</v>
      </c>
      <c r="B97" s="42"/>
      <c r="C97" s="43"/>
      <c r="D97" s="43"/>
      <c r="E97" s="45" t="s">
        <v>137</v>
      </c>
      <c r="F97" s="43"/>
      <c r="G97" s="43"/>
      <c r="H97" s="43"/>
      <c r="I97" s="43"/>
      <c r="J97" s="44"/>
    </row>
    <row r="98" ht="72.5">
      <c r="A98" s="35" t="s">
        <v>69</v>
      </c>
      <c r="B98" s="42"/>
      <c r="C98" s="43"/>
      <c r="D98" s="43"/>
      <c r="E98" s="37" t="s">
        <v>190</v>
      </c>
      <c r="F98" s="43"/>
      <c r="G98" s="43"/>
      <c r="H98" s="43"/>
      <c r="I98" s="43"/>
      <c r="J98" s="44"/>
    </row>
    <row r="99">
      <c r="A99" s="35" t="s">
        <v>60</v>
      </c>
      <c r="B99" s="35">
        <v>23</v>
      </c>
      <c r="C99" s="36" t="s">
        <v>203</v>
      </c>
      <c r="D99" s="35" t="s">
        <v>62</v>
      </c>
      <c r="E99" s="37" t="s">
        <v>204</v>
      </c>
      <c r="F99" s="38" t="s">
        <v>85</v>
      </c>
      <c r="G99" s="39">
        <v>3</v>
      </c>
      <c r="H99" s="40">
        <v>0</v>
      </c>
      <c r="I99" s="40">
        <f>ROUND(G99*H99,P4)</f>
        <v>0</v>
      </c>
      <c r="J99" s="35"/>
      <c r="O99" s="41">
        <f>I99*0.21</f>
        <v>0</v>
      </c>
      <c r="P99">
        <v>3</v>
      </c>
    </row>
    <row r="100" ht="29">
      <c r="A100" s="35" t="s">
        <v>65</v>
      </c>
      <c r="B100" s="42"/>
      <c r="C100" s="43"/>
      <c r="D100" s="43"/>
      <c r="E100" s="37" t="s">
        <v>202</v>
      </c>
      <c r="F100" s="43"/>
      <c r="G100" s="43"/>
      <c r="H100" s="43"/>
      <c r="I100" s="43"/>
      <c r="J100" s="44"/>
    </row>
    <row r="101">
      <c r="A101" s="35" t="s">
        <v>67</v>
      </c>
      <c r="B101" s="42"/>
      <c r="C101" s="43"/>
      <c r="D101" s="43"/>
      <c r="E101" s="45" t="s">
        <v>137</v>
      </c>
      <c r="F101" s="43"/>
      <c r="G101" s="43"/>
      <c r="H101" s="43"/>
      <c r="I101" s="43"/>
      <c r="J101" s="44"/>
    </row>
    <row r="102" ht="87">
      <c r="A102" s="35" t="s">
        <v>69</v>
      </c>
      <c r="B102" s="46"/>
      <c r="C102" s="47"/>
      <c r="D102" s="47"/>
      <c r="E102" s="37" t="s">
        <v>205</v>
      </c>
      <c r="F102" s="47"/>
      <c r="G102" s="47"/>
      <c r="H102" s="47"/>
      <c r="I102" s="47"/>
      <c r="J10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15</v>
      </c>
      <c r="I3" s="23">
        <f>SUMIFS(I8:I238,A8:A238,"SD")</f>
        <v>0</v>
      </c>
      <c r="J3" s="17"/>
      <c r="O3">
        <v>0</v>
      </c>
      <c r="P3">
        <v>2</v>
      </c>
    </row>
    <row r="4">
      <c r="A4" s="3" t="s">
        <v>44</v>
      </c>
      <c r="B4" s="18" t="s">
        <v>45</v>
      </c>
      <c r="C4" s="19" t="s">
        <v>15</v>
      </c>
      <c r="D4" s="20"/>
      <c r="E4" s="21" t="s">
        <v>16</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58</v>
      </c>
      <c r="D8" s="32"/>
      <c r="E8" s="29" t="s">
        <v>59</v>
      </c>
      <c r="F8" s="32"/>
      <c r="G8" s="32"/>
      <c r="H8" s="32"/>
      <c r="I8" s="33">
        <f>SUMIFS(I9:I20,A9:A20,"P")</f>
        <v>0</v>
      </c>
      <c r="J8" s="34"/>
    </row>
    <row r="9">
      <c r="A9" s="35" t="s">
        <v>60</v>
      </c>
      <c r="B9" s="35">
        <v>1</v>
      </c>
      <c r="C9" s="36" t="s">
        <v>206</v>
      </c>
      <c r="D9" s="35" t="s">
        <v>62</v>
      </c>
      <c r="E9" s="37" t="s">
        <v>207</v>
      </c>
      <c r="F9" s="38" t="s">
        <v>159</v>
      </c>
      <c r="G9" s="39">
        <v>214</v>
      </c>
      <c r="H9" s="40">
        <v>0</v>
      </c>
      <c r="I9" s="40">
        <f>ROUND(G9*H9,P4)</f>
        <v>0</v>
      </c>
      <c r="J9" s="35"/>
      <c r="O9" s="41">
        <f>I9*0.21</f>
        <v>0</v>
      </c>
      <c r="P9">
        <v>3</v>
      </c>
    </row>
    <row r="10">
      <c r="A10" s="35" t="s">
        <v>65</v>
      </c>
      <c r="B10" s="42"/>
      <c r="C10" s="43"/>
      <c r="D10" s="43"/>
      <c r="E10" s="37" t="s">
        <v>208</v>
      </c>
      <c r="F10" s="43"/>
      <c r="G10" s="43"/>
      <c r="H10" s="43"/>
      <c r="I10" s="43"/>
      <c r="J10" s="44"/>
    </row>
    <row r="11" ht="43.5">
      <c r="A11" s="35" t="s">
        <v>67</v>
      </c>
      <c r="B11" s="42"/>
      <c r="C11" s="43"/>
      <c r="D11" s="43"/>
      <c r="E11" s="45" t="s">
        <v>209</v>
      </c>
      <c r="F11" s="43"/>
      <c r="G11" s="43"/>
      <c r="H11" s="43"/>
      <c r="I11" s="43"/>
      <c r="J11" s="44"/>
    </row>
    <row r="12" ht="72.5">
      <c r="A12" s="35" t="s">
        <v>69</v>
      </c>
      <c r="B12" s="42"/>
      <c r="C12" s="43"/>
      <c r="D12" s="43"/>
      <c r="E12" s="37" t="s">
        <v>210</v>
      </c>
      <c r="F12" s="43"/>
      <c r="G12" s="43"/>
      <c r="H12" s="43"/>
      <c r="I12" s="43"/>
      <c r="J12" s="44"/>
    </row>
    <row r="13">
      <c r="A13" s="35" t="s">
        <v>60</v>
      </c>
      <c r="B13" s="35">
        <v>2</v>
      </c>
      <c r="C13" s="36" t="s">
        <v>211</v>
      </c>
      <c r="D13" s="35" t="s">
        <v>111</v>
      </c>
      <c r="E13" s="37" t="s">
        <v>212</v>
      </c>
      <c r="F13" s="38" t="s">
        <v>159</v>
      </c>
      <c r="G13" s="39">
        <v>166.94999999999999</v>
      </c>
      <c r="H13" s="40">
        <v>0</v>
      </c>
      <c r="I13" s="40">
        <f>ROUND(G13*H13,P4)</f>
        <v>0</v>
      </c>
      <c r="J13" s="35"/>
      <c r="O13" s="41">
        <f>I13*0.21</f>
        <v>0</v>
      </c>
      <c r="P13">
        <v>3</v>
      </c>
    </row>
    <row r="14" ht="29">
      <c r="A14" s="35" t="s">
        <v>65</v>
      </c>
      <c r="B14" s="42"/>
      <c r="C14" s="43"/>
      <c r="D14" s="43"/>
      <c r="E14" s="37" t="s">
        <v>213</v>
      </c>
      <c r="F14" s="43"/>
      <c r="G14" s="43"/>
      <c r="H14" s="43"/>
      <c r="I14" s="43"/>
      <c r="J14" s="44"/>
    </row>
    <row r="15">
      <c r="A15" s="35" t="s">
        <v>67</v>
      </c>
      <c r="B15" s="42"/>
      <c r="C15" s="43"/>
      <c r="D15" s="43"/>
      <c r="E15" s="45" t="s">
        <v>214</v>
      </c>
      <c r="F15" s="43"/>
      <c r="G15" s="43"/>
      <c r="H15" s="43"/>
      <c r="I15" s="43"/>
      <c r="J15" s="44"/>
    </row>
    <row r="16" ht="72.5">
      <c r="A16" s="35" t="s">
        <v>69</v>
      </c>
      <c r="B16" s="42"/>
      <c r="C16" s="43"/>
      <c r="D16" s="43"/>
      <c r="E16" s="37" t="s">
        <v>215</v>
      </c>
      <c r="F16" s="43"/>
      <c r="G16" s="43"/>
      <c r="H16" s="43"/>
      <c r="I16" s="43"/>
      <c r="J16" s="44"/>
    </row>
    <row r="17">
      <c r="A17" s="35" t="s">
        <v>60</v>
      </c>
      <c r="B17" s="35">
        <v>3</v>
      </c>
      <c r="C17" s="36" t="s">
        <v>211</v>
      </c>
      <c r="D17" s="35" t="s">
        <v>113</v>
      </c>
      <c r="E17" s="37" t="s">
        <v>212</v>
      </c>
      <c r="F17" s="38" t="s">
        <v>159</v>
      </c>
      <c r="G17" s="39">
        <v>15</v>
      </c>
      <c r="H17" s="40">
        <v>0</v>
      </c>
      <c r="I17" s="40">
        <f>ROUND(G17*H17,P4)</f>
        <v>0</v>
      </c>
      <c r="J17" s="35"/>
      <c r="O17" s="41">
        <f>I17*0.21</f>
        <v>0</v>
      </c>
      <c r="P17">
        <v>3</v>
      </c>
    </row>
    <row r="18" ht="29">
      <c r="A18" s="35" t="s">
        <v>65</v>
      </c>
      <c r="B18" s="42"/>
      <c r="C18" s="43"/>
      <c r="D18" s="43"/>
      <c r="E18" s="37" t="s">
        <v>216</v>
      </c>
      <c r="F18" s="43"/>
      <c r="G18" s="43"/>
      <c r="H18" s="43"/>
      <c r="I18" s="43"/>
      <c r="J18" s="44"/>
    </row>
    <row r="19">
      <c r="A19" s="35" t="s">
        <v>67</v>
      </c>
      <c r="B19" s="42"/>
      <c r="C19" s="43"/>
      <c r="D19" s="43"/>
      <c r="E19" s="45" t="s">
        <v>217</v>
      </c>
      <c r="F19" s="43"/>
      <c r="G19" s="43"/>
      <c r="H19" s="43"/>
      <c r="I19" s="43"/>
      <c r="J19" s="44"/>
    </row>
    <row r="20" ht="72.5">
      <c r="A20" s="35" t="s">
        <v>69</v>
      </c>
      <c r="B20" s="42"/>
      <c r="C20" s="43"/>
      <c r="D20" s="43"/>
      <c r="E20" s="37" t="s">
        <v>215</v>
      </c>
      <c r="F20" s="43"/>
      <c r="G20" s="43"/>
      <c r="H20" s="43"/>
      <c r="I20" s="43"/>
      <c r="J20" s="44"/>
    </row>
    <row r="21">
      <c r="A21" s="29" t="s">
        <v>57</v>
      </c>
      <c r="B21" s="30"/>
      <c r="C21" s="31" t="s">
        <v>121</v>
      </c>
      <c r="D21" s="32"/>
      <c r="E21" s="29" t="s">
        <v>122</v>
      </c>
      <c r="F21" s="32"/>
      <c r="G21" s="32"/>
      <c r="H21" s="32"/>
      <c r="I21" s="33">
        <f>SUMIFS(I22:I77,A22:A77,"P")</f>
        <v>0</v>
      </c>
      <c r="J21" s="34"/>
    </row>
    <row r="22">
      <c r="A22" s="35" t="s">
        <v>60</v>
      </c>
      <c r="B22" s="35">
        <v>4</v>
      </c>
      <c r="C22" s="36" t="s">
        <v>218</v>
      </c>
      <c r="D22" s="35" t="s">
        <v>62</v>
      </c>
      <c r="E22" s="37" t="s">
        <v>219</v>
      </c>
      <c r="F22" s="38" t="s">
        <v>125</v>
      </c>
      <c r="G22" s="39">
        <v>1800</v>
      </c>
      <c r="H22" s="40">
        <v>0</v>
      </c>
      <c r="I22" s="40">
        <f>ROUND(G22*H22,P4)</f>
        <v>0</v>
      </c>
      <c r="J22" s="35"/>
      <c r="O22" s="41">
        <f>I22*0.21</f>
        <v>0</v>
      </c>
      <c r="P22">
        <v>3</v>
      </c>
    </row>
    <row r="23" ht="29">
      <c r="A23" s="35" t="s">
        <v>65</v>
      </c>
      <c r="B23" s="42"/>
      <c r="C23" s="43"/>
      <c r="D23" s="43"/>
      <c r="E23" s="37" t="s">
        <v>220</v>
      </c>
      <c r="F23" s="43"/>
      <c r="G23" s="43"/>
      <c r="H23" s="43"/>
      <c r="I23" s="43"/>
      <c r="J23" s="44"/>
    </row>
    <row r="24">
      <c r="A24" s="35" t="s">
        <v>67</v>
      </c>
      <c r="B24" s="42"/>
      <c r="C24" s="43"/>
      <c r="D24" s="43"/>
      <c r="E24" s="45" t="s">
        <v>221</v>
      </c>
      <c r="F24" s="43"/>
      <c r="G24" s="43"/>
      <c r="H24" s="43"/>
      <c r="I24" s="43"/>
      <c r="J24" s="44"/>
    </row>
    <row r="25" ht="58">
      <c r="A25" s="35" t="s">
        <v>69</v>
      </c>
      <c r="B25" s="42"/>
      <c r="C25" s="43"/>
      <c r="D25" s="43"/>
      <c r="E25" s="37" t="s">
        <v>222</v>
      </c>
      <c r="F25" s="43"/>
      <c r="G25" s="43"/>
      <c r="H25" s="43"/>
      <c r="I25" s="43"/>
      <c r="J25" s="44"/>
    </row>
    <row r="26" ht="29">
      <c r="A26" s="35" t="s">
        <v>60</v>
      </c>
      <c r="B26" s="35">
        <v>5</v>
      </c>
      <c r="C26" s="36" t="s">
        <v>223</v>
      </c>
      <c r="D26" s="35" t="s">
        <v>62</v>
      </c>
      <c r="E26" s="37" t="s">
        <v>224</v>
      </c>
      <c r="F26" s="38" t="s">
        <v>159</v>
      </c>
      <c r="G26" s="39">
        <v>26</v>
      </c>
      <c r="H26" s="40">
        <v>0</v>
      </c>
      <c r="I26" s="40">
        <f>ROUND(G26*H26,P4)</f>
        <v>0</v>
      </c>
      <c r="J26" s="35"/>
      <c r="O26" s="41">
        <f>I26*0.21</f>
        <v>0</v>
      </c>
      <c r="P26">
        <v>3</v>
      </c>
    </row>
    <row r="27">
      <c r="A27" s="35" t="s">
        <v>65</v>
      </c>
      <c r="B27" s="42"/>
      <c r="C27" s="43"/>
      <c r="D27" s="43"/>
      <c r="E27" s="37" t="s">
        <v>225</v>
      </c>
      <c r="F27" s="43"/>
      <c r="G27" s="43"/>
      <c r="H27" s="43"/>
      <c r="I27" s="43"/>
      <c r="J27" s="44"/>
    </row>
    <row r="28">
      <c r="A28" s="35" t="s">
        <v>67</v>
      </c>
      <c r="B28" s="42"/>
      <c r="C28" s="43"/>
      <c r="D28" s="43"/>
      <c r="E28" s="45" t="s">
        <v>226</v>
      </c>
      <c r="F28" s="43"/>
      <c r="G28" s="43"/>
      <c r="H28" s="43"/>
      <c r="I28" s="43"/>
      <c r="J28" s="44"/>
    </row>
    <row r="29" ht="130.5">
      <c r="A29" s="35" t="s">
        <v>69</v>
      </c>
      <c r="B29" s="42"/>
      <c r="C29" s="43"/>
      <c r="D29" s="43"/>
      <c r="E29" s="37" t="s">
        <v>227</v>
      </c>
      <c r="F29" s="43"/>
      <c r="G29" s="43"/>
      <c r="H29" s="43"/>
      <c r="I29" s="43"/>
      <c r="J29" s="44"/>
    </row>
    <row r="30" ht="29">
      <c r="A30" s="35" t="s">
        <v>60</v>
      </c>
      <c r="B30" s="35">
        <v>6</v>
      </c>
      <c r="C30" s="36" t="s">
        <v>228</v>
      </c>
      <c r="D30" s="35" t="s">
        <v>62</v>
      </c>
      <c r="E30" s="37" t="s">
        <v>229</v>
      </c>
      <c r="F30" s="38" t="s">
        <v>159</v>
      </c>
      <c r="G30" s="39">
        <v>34</v>
      </c>
      <c r="H30" s="40">
        <v>0</v>
      </c>
      <c r="I30" s="40">
        <f>ROUND(G30*H30,P4)</f>
        <v>0</v>
      </c>
      <c r="J30" s="35"/>
      <c r="O30" s="41">
        <f>I30*0.21</f>
        <v>0</v>
      </c>
      <c r="P30">
        <v>3</v>
      </c>
    </row>
    <row r="31">
      <c r="A31" s="35" t="s">
        <v>65</v>
      </c>
      <c r="B31" s="42"/>
      <c r="C31" s="43"/>
      <c r="D31" s="43"/>
      <c r="E31" s="37" t="s">
        <v>230</v>
      </c>
      <c r="F31" s="43"/>
      <c r="G31" s="43"/>
      <c r="H31" s="43"/>
      <c r="I31" s="43"/>
      <c r="J31" s="44"/>
    </row>
    <row r="32">
      <c r="A32" s="35" t="s">
        <v>67</v>
      </c>
      <c r="B32" s="42"/>
      <c r="C32" s="43"/>
      <c r="D32" s="43"/>
      <c r="E32" s="45" t="s">
        <v>231</v>
      </c>
      <c r="F32" s="43"/>
      <c r="G32" s="43"/>
      <c r="H32" s="43"/>
      <c r="I32" s="43"/>
      <c r="J32" s="44"/>
    </row>
    <row r="33" ht="116">
      <c r="A33" s="35" t="s">
        <v>69</v>
      </c>
      <c r="B33" s="42"/>
      <c r="C33" s="43"/>
      <c r="D33" s="43"/>
      <c r="E33" s="37" t="s">
        <v>232</v>
      </c>
      <c r="F33" s="43"/>
      <c r="G33" s="43"/>
      <c r="H33" s="43"/>
      <c r="I33" s="43"/>
      <c r="J33" s="44"/>
    </row>
    <row r="34">
      <c r="A34" s="35" t="s">
        <v>60</v>
      </c>
      <c r="B34" s="35">
        <v>7</v>
      </c>
      <c r="C34" s="36" t="s">
        <v>233</v>
      </c>
      <c r="D34" s="35" t="s">
        <v>62</v>
      </c>
      <c r="E34" s="37" t="s">
        <v>234</v>
      </c>
      <c r="F34" s="38" t="s">
        <v>159</v>
      </c>
      <c r="G34" s="39">
        <v>0.20000000000000001</v>
      </c>
      <c r="H34" s="40">
        <v>0</v>
      </c>
      <c r="I34" s="40">
        <f>ROUND(G34*H34,P4)</f>
        <v>0</v>
      </c>
      <c r="J34" s="35"/>
      <c r="O34" s="41">
        <f>I34*0.21</f>
        <v>0</v>
      </c>
      <c r="P34">
        <v>3</v>
      </c>
    </row>
    <row r="35" ht="29">
      <c r="A35" s="35" t="s">
        <v>65</v>
      </c>
      <c r="B35" s="42"/>
      <c r="C35" s="43"/>
      <c r="D35" s="43"/>
      <c r="E35" s="37" t="s">
        <v>235</v>
      </c>
      <c r="F35" s="43"/>
      <c r="G35" s="43"/>
      <c r="H35" s="43"/>
      <c r="I35" s="43"/>
      <c r="J35" s="44"/>
    </row>
    <row r="36">
      <c r="A36" s="35" t="s">
        <v>67</v>
      </c>
      <c r="B36" s="42"/>
      <c r="C36" s="43"/>
      <c r="D36" s="43"/>
      <c r="E36" s="45" t="s">
        <v>236</v>
      </c>
      <c r="F36" s="43"/>
      <c r="G36" s="43"/>
      <c r="H36" s="43"/>
      <c r="I36" s="43"/>
      <c r="J36" s="44"/>
    </row>
    <row r="37" ht="116">
      <c r="A37" s="35" t="s">
        <v>69</v>
      </c>
      <c r="B37" s="42"/>
      <c r="C37" s="43"/>
      <c r="D37" s="43"/>
      <c r="E37" s="37" t="s">
        <v>232</v>
      </c>
      <c r="F37" s="43"/>
      <c r="G37" s="43"/>
      <c r="H37" s="43"/>
      <c r="I37" s="43"/>
      <c r="J37" s="44"/>
    </row>
    <row r="38">
      <c r="A38" s="35" t="s">
        <v>60</v>
      </c>
      <c r="B38" s="35">
        <v>8</v>
      </c>
      <c r="C38" s="36" t="s">
        <v>237</v>
      </c>
      <c r="D38" s="35" t="s">
        <v>62</v>
      </c>
      <c r="E38" s="37" t="s">
        <v>238</v>
      </c>
      <c r="F38" s="38" t="s">
        <v>172</v>
      </c>
      <c r="G38" s="39">
        <v>18</v>
      </c>
      <c r="H38" s="40">
        <v>0</v>
      </c>
      <c r="I38" s="40">
        <f>ROUND(G38*H38,P4)</f>
        <v>0</v>
      </c>
      <c r="J38" s="35"/>
      <c r="O38" s="41">
        <f>I38*0.21</f>
        <v>0</v>
      </c>
      <c r="P38">
        <v>3</v>
      </c>
    </row>
    <row r="39" ht="29">
      <c r="A39" s="35" t="s">
        <v>65</v>
      </c>
      <c r="B39" s="42"/>
      <c r="C39" s="43"/>
      <c r="D39" s="43"/>
      <c r="E39" s="37" t="s">
        <v>239</v>
      </c>
      <c r="F39" s="43"/>
      <c r="G39" s="43"/>
      <c r="H39" s="43"/>
      <c r="I39" s="43"/>
      <c r="J39" s="44"/>
    </row>
    <row r="40">
      <c r="A40" s="35" t="s">
        <v>67</v>
      </c>
      <c r="B40" s="42"/>
      <c r="C40" s="43"/>
      <c r="D40" s="43"/>
      <c r="E40" s="45" t="s">
        <v>240</v>
      </c>
      <c r="F40" s="43"/>
      <c r="G40" s="43"/>
      <c r="H40" s="43"/>
      <c r="I40" s="43"/>
      <c r="J40" s="44"/>
    </row>
    <row r="41" ht="72.5">
      <c r="A41" s="35" t="s">
        <v>69</v>
      </c>
      <c r="B41" s="42"/>
      <c r="C41" s="43"/>
      <c r="D41" s="43"/>
      <c r="E41" s="37" t="s">
        <v>241</v>
      </c>
      <c r="F41" s="43"/>
      <c r="G41" s="43"/>
      <c r="H41" s="43"/>
      <c r="I41" s="43"/>
      <c r="J41" s="44"/>
    </row>
    <row r="42">
      <c r="A42" s="35" t="s">
        <v>60</v>
      </c>
      <c r="B42" s="35">
        <v>9</v>
      </c>
      <c r="C42" s="36" t="s">
        <v>242</v>
      </c>
      <c r="D42" s="35" t="s">
        <v>62</v>
      </c>
      <c r="E42" s="37" t="s">
        <v>243</v>
      </c>
      <c r="F42" s="38" t="s">
        <v>159</v>
      </c>
      <c r="G42" s="39">
        <v>484</v>
      </c>
      <c r="H42" s="40">
        <v>0</v>
      </c>
      <c r="I42" s="40">
        <f>ROUND(G42*H42,P4)</f>
        <v>0</v>
      </c>
      <c r="J42" s="35"/>
      <c r="O42" s="41">
        <f>I42*0.21</f>
        <v>0</v>
      </c>
      <c r="P42">
        <v>3</v>
      </c>
    </row>
    <row r="43">
      <c r="A43" s="35" t="s">
        <v>65</v>
      </c>
      <c r="B43" s="42"/>
      <c r="C43" s="43"/>
      <c r="D43" s="43"/>
      <c r="E43" s="37" t="s">
        <v>244</v>
      </c>
      <c r="F43" s="43"/>
      <c r="G43" s="43"/>
      <c r="H43" s="43"/>
      <c r="I43" s="43"/>
      <c r="J43" s="44"/>
    </row>
    <row r="44">
      <c r="A44" s="35" t="s">
        <v>67</v>
      </c>
      <c r="B44" s="42"/>
      <c r="C44" s="43"/>
      <c r="D44" s="43"/>
      <c r="E44" s="45" t="s">
        <v>245</v>
      </c>
      <c r="F44" s="43"/>
      <c r="G44" s="43"/>
      <c r="H44" s="43"/>
      <c r="I44" s="43"/>
      <c r="J44" s="44"/>
    </row>
    <row r="45" ht="409.5">
      <c r="A45" s="35" t="s">
        <v>69</v>
      </c>
      <c r="B45" s="42"/>
      <c r="C45" s="43"/>
      <c r="D45" s="43"/>
      <c r="E45" s="37" t="s">
        <v>246</v>
      </c>
      <c r="F45" s="43"/>
      <c r="G45" s="43"/>
      <c r="H45" s="43"/>
      <c r="I45" s="43"/>
      <c r="J45" s="44"/>
    </row>
    <row r="46">
      <c r="A46" s="35" t="s">
        <v>60</v>
      </c>
      <c r="B46" s="35">
        <v>10</v>
      </c>
      <c r="C46" s="36" t="s">
        <v>247</v>
      </c>
      <c r="D46" s="35" t="s">
        <v>62</v>
      </c>
      <c r="E46" s="37" t="s">
        <v>248</v>
      </c>
      <c r="F46" s="38" t="s">
        <v>159</v>
      </c>
      <c r="G46" s="39">
        <v>575</v>
      </c>
      <c r="H46" s="40">
        <v>0</v>
      </c>
      <c r="I46" s="40">
        <f>ROUND(G46*H46,P4)</f>
        <v>0</v>
      </c>
      <c r="J46" s="35"/>
      <c r="O46" s="41">
        <f>I46*0.21</f>
        <v>0</v>
      </c>
      <c r="P46">
        <v>3</v>
      </c>
    </row>
    <row r="47">
      <c r="A47" s="35" t="s">
        <v>65</v>
      </c>
      <c r="B47" s="42"/>
      <c r="C47" s="43"/>
      <c r="D47" s="43"/>
      <c r="E47" s="37" t="s">
        <v>249</v>
      </c>
      <c r="F47" s="43"/>
      <c r="G47" s="43"/>
      <c r="H47" s="43"/>
      <c r="I47" s="43"/>
      <c r="J47" s="44"/>
    </row>
    <row r="48">
      <c r="A48" s="35" t="s">
        <v>67</v>
      </c>
      <c r="B48" s="42"/>
      <c r="C48" s="43"/>
      <c r="D48" s="43"/>
      <c r="E48" s="45" t="s">
        <v>250</v>
      </c>
      <c r="F48" s="43"/>
      <c r="G48" s="43"/>
      <c r="H48" s="43"/>
      <c r="I48" s="43"/>
      <c r="J48" s="44"/>
    </row>
    <row r="49" ht="391.5">
      <c r="A49" s="35" t="s">
        <v>69</v>
      </c>
      <c r="B49" s="42"/>
      <c r="C49" s="43"/>
      <c r="D49" s="43"/>
      <c r="E49" s="37" t="s">
        <v>251</v>
      </c>
      <c r="F49" s="43"/>
      <c r="G49" s="43"/>
      <c r="H49" s="43"/>
      <c r="I49" s="43"/>
      <c r="J49" s="44"/>
    </row>
    <row r="50">
      <c r="A50" s="35" t="s">
        <v>60</v>
      </c>
      <c r="B50" s="35">
        <v>11</v>
      </c>
      <c r="C50" s="36" t="s">
        <v>252</v>
      </c>
      <c r="D50" s="35" t="s">
        <v>62</v>
      </c>
      <c r="E50" s="37" t="s">
        <v>253</v>
      </c>
      <c r="F50" s="38" t="s">
        <v>159</v>
      </c>
      <c r="G50" s="39">
        <v>575</v>
      </c>
      <c r="H50" s="40">
        <v>0</v>
      </c>
      <c r="I50" s="40">
        <f>ROUND(G50*H50,P4)</f>
        <v>0</v>
      </c>
      <c r="J50" s="35"/>
      <c r="O50" s="41">
        <f>I50*0.21</f>
        <v>0</v>
      </c>
      <c r="P50">
        <v>3</v>
      </c>
    </row>
    <row r="51">
      <c r="A51" s="35" t="s">
        <v>65</v>
      </c>
      <c r="B51" s="42"/>
      <c r="C51" s="43"/>
      <c r="D51" s="43"/>
      <c r="E51" s="37" t="s">
        <v>254</v>
      </c>
      <c r="F51" s="43"/>
      <c r="G51" s="43"/>
      <c r="H51" s="43"/>
      <c r="I51" s="43"/>
      <c r="J51" s="44"/>
    </row>
    <row r="52">
      <c r="A52" s="35" t="s">
        <v>67</v>
      </c>
      <c r="B52" s="42"/>
      <c r="C52" s="43"/>
      <c r="D52" s="43"/>
      <c r="E52" s="45" t="s">
        <v>255</v>
      </c>
      <c r="F52" s="43"/>
      <c r="G52" s="43"/>
      <c r="H52" s="43"/>
      <c r="I52" s="43"/>
      <c r="J52" s="44"/>
    </row>
    <row r="53" ht="377">
      <c r="A53" s="35" t="s">
        <v>69</v>
      </c>
      <c r="B53" s="42"/>
      <c r="C53" s="43"/>
      <c r="D53" s="43"/>
      <c r="E53" s="37" t="s">
        <v>256</v>
      </c>
      <c r="F53" s="43"/>
      <c r="G53" s="43"/>
      <c r="H53" s="43"/>
      <c r="I53" s="43"/>
      <c r="J53" s="44"/>
    </row>
    <row r="54">
      <c r="A54" s="35" t="s">
        <v>60</v>
      </c>
      <c r="B54" s="35">
        <v>12</v>
      </c>
      <c r="C54" s="36" t="s">
        <v>257</v>
      </c>
      <c r="D54" s="35" t="s">
        <v>62</v>
      </c>
      <c r="E54" s="37" t="s">
        <v>258</v>
      </c>
      <c r="F54" s="38" t="s">
        <v>159</v>
      </c>
      <c r="G54" s="39">
        <v>484</v>
      </c>
      <c r="H54" s="40">
        <v>0</v>
      </c>
      <c r="I54" s="40">
        <f>ROUND(G54*H54,P4)</f>
        <v>0</v>
      </c>
      <c r="J54" s="35"/>
      <c r="O54" s="41">
        <f>I54*0.21</f>
        <v>0</v>
      </c>
      <c r="P54">
        <v>3</v>
      </c>
    </row>
    <row r="55">
      <c r="A55" s="35" t="s">
        <v>65</v>
      </c>
      <c r="B55" s="42"/>
      <c r="C55" s="43"/>
      <c r="D55" s="43"/>
      <c r="E55" s="37" t="s">
        <v>249</v>
      </c>
      <c r="F55" s="43"/>
      <c r="G55" s="43"/>
      <c r="H55" s="43"/>
      <c r="I55" s="43"/>
      <c r="J55" s="44"/>
    </row>
    <row r="56">
      <c r="A56" s="35" t="s">
        <v>67</v>
      </c>
      <c r="B56" s="42"/>
      <c r="C56" s="43"/>
      <c r="D56" s="43"/>
      <c r="E56" s="45" t="s">
        <v>259</v>
      </c>
      <c r="F56" s="43"/>
      <c r="G56" s="43"/>
      <c r="H56" s="43"/>
      <c r="I56" s="43"/>
      <c r="J56" s="44"/>
    </row>
    <row r="57" ht="261">
      <c r="A57" s="35" t="s">
        <v>69</v>
      </c>
      <c r="B57" s="42"/>
      <c r="C57" s="43"/>
      <c r="D57" s="43"/>
      <c r="E57" s="37" t="s">
        <v>260</v>
      </c>
      <c r="F57" s="43"/>
      <c r="G57" s="43"/>
      <c r="H57" s="43"/>
      <c r="I57" s="43"/>
      <c r="J57" s="44"/>
    </row>
    <row r="58">
      <c r="A58" s="35" t="s">
        <v>60</v>
      </c>
      <c r="B58" s="35">
        <v>13</v>
      </c>
      <c r="C58" s="36" t="s">
        <v>261</v>
      </c>
      <c r="D58" s="35" t="s">
        <v>62</v>
      </c>
      <c r="E58" s="37" t="s">
        <v>262</v>
      </c>
      <c r="F58" s="38" t="s">
        <v>159</v>
      </c>
      <c r="G58" s="39">
        <v>1743</v>
      </c>
      <c r="H58" s="40">
        <v>0</v>
      </c>
      <c r="I58" s="40">
        <f>ROUND(G58*H58,P4)</f>
        <v>0</v>
      </c>
      <c r="J58" s="35"/>
      <c r="O58" s="41">
        <f>I58*0.21</f>
        <v>0</v>
      </c>
      <c r="P58">
        <v>3</v>
      </c>
    </row>
    <row r="59">
      <c r="A59" s="35" t="s">
        <v>65</v>
      </c>
      <c r="B59" s="42"/>
      <c r="C59" s="43"/>
      <c r="D59" s="43"/>
      <c r="E59" s="37" t="s">
        <v>263</v>
      </c>
      <c r="F59" s="43"/>
      <c r="G59" s="43"/>
      <c r="H59" s="43"/>
      <c r="I59" s="43"/>
      <c r="J59" s="44"/>
    </row>
    <row r="60">
      <c r="A60" s="35" t="s">
        <v>67</v>
      </c>
      <c r="B60" s="42"/>
      <c r="C60" s="43"/>
      <c r="D60" s="43"/>
      <c r="E60" s="45" t="s">
        <v>264</v>
      </c>
      <c r="F60" s="43"/>
      <c r="G60" s="43"/>
      <c r="H60" s="43"/>
      <c r="I60" s="43"/>
      <c r="J60" s="44"/>
    </row>
    <row r="61" ht="406">
      <c r="A61" s="35" t="s">
        <v>69</v>
      </c>
      <c r="B61" s="42"/>
      <c r="C61" s="43"/>
      <c r="D61" s="43"/>
      <c r="E61" s="37" t="s">
        <v>265</v>
      </c>
      <c r="F61" s="43"/>
      <c r="G61" s="43"/>
      <c r="H61" s="43"/>
      <c r="I61" s="43"/>
      <c r="J61" s="44"/>
    </row>
    <row r="62">
      <c r="A62" s="35" t="s">
        <v>60</v>
      </c>
      <c r="B62" s="35">
        <v>14</v>
      </c>
      <c r="C62" s="36" t="s">
        <v>266</v>
      </c>
      <c r="D62" s="35" t="s">
        <v>62</v>
      </c>
      <c r="E62" s="37" t="s">
        <v>267</v>
      </c>
      <c r="F62" s="38" t="s">
        <v>159</v>
      </c>
      <c r="G62" s="39">
        <v>5</v>
      </c>
      <c r="H62" s="40">
        <v>0</v>
      </c>
      <c r="I62" s="40">
        <f>ROUND(G62*H62,P4)</f>
        <v>0</v>
      </c>
      <c r="J62" s="35"/>
      <c r="O62" s="41">
        <f>I62*0.21</f>
        <v>0</v>
      </c>
      <c r="P62">
        <v>3</v>
      </c>
    </row>
    <row r="63">
      <c r="A63" s="35" t="s">
        <v>65</v>
      </c>
      <c r="B63" s="42"/>
      <c r="C63" s="43"/>
      <c r="D63" s="43"/>
      <c r="E63" s="37" t="s">
        <v>268</v>
      </c>
      <c r="F63" s="43"/>
      <c r="G63" s="43"/>
      <c r="H63" s="43"/>
      <c r="I63" s="43"/>
      <c r="J63" s="44"/>
    </row>
    <row r="64">
      <c r="A64" s="35" t="s">
        <v>67</v>
      </c>
      <c r="B64" s="42"/>
      <c r="C64" s="43"/>
      <c r="D64" s="43"/>
      <c r="E64" s="45" t="s">
        <v>269</v>
      </c>
      <c r="F64" s="43"/>
      <c r="G64" s="43"/>
      <c r="H64" s="43"/>
      <c r="I64" s="43"/>
      <c r="J64" s="44"/>
    </row>
    <row r="65" ht="348">
      <c r="A65" s="35" t="s">
        <v>69</v>
      </c>
      <c r="B65" s="42"/>
      <c r="C65" s="43"/>
      <c r="D65" s="43"/>
      <c r="E65" s="37" t="s">
        <v>270</v>
      </c>
      <c r="F65" s="43"/>
      <c r="G65" s="43"/>
      <c r="H65" s="43"/>
      <c r="I65" s="43"/>
      <c r="J65" s="44"/>
    </row>
    <row r="66">
      <c r="A66" s="35" t="s">
        <v>60</v>
      </c>
      <c r="B66" s="35">
        <v>15</v>
      </c>
      <c r="C66" s="36" t="s">
        <v>271</v>
      </c>
      <c r="D66" s="35" t="s">
        <v>62</v>
      </c>
      <c r="E66" s="37" t="s">
        <v>272</v>
      </c>
      <c r="F66" s="38" t="s">
        <v>159</v>
      </c>
      <c r="G66" s="39">
        <v>15</v>
      </c>
      <c r="H66" s="40">
        <v>0</v>
      </c>
      <c r="I66" s="40">
        <f>ROUND(G66*H66,P4)</f>
        <v>0</v>
      </c>
      <c r="J66" s="35"/>
      <c r="O66" s="41">
        <f>I66*0.21</f>
        <v>0</v>
      </c>
      <c r="P66">
        <v>3</v>
      </c>
    </row>
    <row r="67">
      <c r="A67" s="35" t="s">
        <v>65</v>
      </c>
      <c r="B67" s="42"/>
      <c r="C67" s="43"/>
      <c r="D67" s="43"/>
      <c r="E67" s="37" t="s">
        <v>273</v>
      </c>
      <c r="F67" s="43"/>
      <c r="G67" s="43"/>
      <c r="H67" s="43"/>
      <c r="I67" s="43"/>
      <c r="J67" s="44"/>
    </row>
    <row r="68">
      <c r="A68" s="35" t="s">
        <v>67</v>
      </c>
      <c r="B68" s="42"/>
      <c r="C68" s="43"/>
      <c r="D68" s="43"/>
      <c r="E68" s="45" t="s">
        <v>274</v>
      </c>
      <c r="F68" s="43"/>
      <c r="G68" s="43"/>
      <c r="H68" s="43"/>
      <c r="I68" s="43"/>
      <c r="J68" s="44"/>
    </row>
    <row r="69" ht="304.5">
      <c r="A69" s="35" t="s">
        <v>69</v>
      </c>
      <c r="B69" s="42"/>
      <c r="C69" s="43"/>
      <c r="D69" s="43"/>
      <c r="E69" s="37" t="s">
        <v>275</v>
      </c>
      <c r="F69" s="43"/>
      <c r="G69" s="43"/>
      <c r="H69" s="43"/>
      <c r="I69" s="43"/>
      <c r="J69" s="44"/>
    </row>
    <row r="70">
      <c r="A70" s="35" t="s">
        <v>60</v>
      </c>
      <c r="B70" s="35">
        <v>16</v>
      </c>
      <c r="C70" s="36" t="s">
        <v>276</v>
      </c>
      <c r="D70" s="35" t="s">
        <v>62</v>
      </c>
      <c r="E70" s="37" t="s">
        <v>277</v>
      </c>
      <c r="F70" s="38" t="s">
        <v>159</v>
      </c>
      <c r="G70" s="39">
        <v>166.94999999999999</v>
      </c>
      <c r="H70" s="40">
        <v>0</v>
      </c>
      <c r="I70" s="40">
        <f>ROUND(G70*H70,P4)</f>
        <v>0</v>
      </c>
      <c r="J70" s="35"/>
      <c r="O70" s="41">
        <f>I70*0.21</f>
        <v>0</v>
      </c>
      <c r="P70">
        <v>3</v>
      </c>
    </row>
    <row r="71">
      <c r="A71" s="35" t="s">
        <v>65</v>
      </c>
      <c r="B71" s="42"/>
      <c r="C71" s="43"/>
      <c r="D71" s="43"/>
      <c r="E71" s="37" t="s">
        <v>278</v>
      </c>
      <c r="F71" s="43"/>
      <c r="G71" s="43"/>
      <c r="H71" s="43"/>
      <c r="I71" s="43"/>
      <c r="J71" s="44"/>
    </row>
    <row r="72">
      <c r="A72" s="35" t="s">
        <v>67</v>
      </c>
      <c r="B72" s="42"/>
      <c r="C72" s="43"/>
      <c r="D72" s="43"/>
      <c r="E72" s="45" t="s">
        <v>279</v>
      </c>
      <c r="F72" s="43"/>
      <c r="G72" s="43"/>
      <c r="H72" s="43"/>
      <c r="I72" s="43"/>
      <c r="J72" s="44"/>
    </row>
    <row r="73" ht="72.5">
      <c r="A73" s="35" t="s">
        <v>69</v>
      </c>
      <c r="B73" s="42"/>
      <c r="C73" s="43"/>
      <c r="D73" s="43"/>
      <c r="E73" s="37" t="s">
        <v>280</v>
      </c>
      <c r="F73" s="43"/>
      <c r="G73" s="43"/>
      <c r="H73" s="43"/>
      <c r="I73" s="43"/>
      <c r="J73" s="44"/>
    </row>
    <row r="74">
      <c r="A74" s="35" t="s">
        <v>60</v>
      </c>
      <c r="B74" s="35">
        <v>17</v>
      </c>
      <c r="C74" s="36" t="s">
        <v>281</v>
      </c>
      <c r="D74" s="35" t="s">
        <v>62</v>
      </c>
      <c r="E74" s="37" t="s">
        <v>282</v>
      </c>
      <c r="F74" s="38" t="s">
        <v>125</v>
      </c>
      <c r="G74" s="39">
        <v>1113</v>
      </c>
      <c r="H74" s="40">
        <v>0</v>
      </c>
      <c r="I74" s="40">
        <f>ROUND(G74*H74,P4)</f>
        <v>0</v>
      </c>
      <c r="J74" s="35"/>
      <c r="O74" s="41">
        <f>I74*0.21</f>
        <v>0</v>
      </c>
      <c r="P74">
        <v>3</v>
      </c>
    </row>
    <row r="75">
      <c r="A75" s="35" t="s">
        <v>65</v>
      </c>
      <c r="B75" s="42"/>
      <c r="C75" s="43"/>
      <c r="D75" s="43"/>
      <c r="E75" s="37" t="s">
        <v>283</v>
      </c>
      <c r="F75" s="43"/>
      <c r="G75" s="43"/>
      <c r="H75" s="43"/>
      <c r="I75" s="43"/>
      <c r="J75" s="44"/>
    </row>
    <row r="76">
      <c r="A76" s="35" t="s">
        <v>67</v>
      </c>
      <c r="B76" s="42"/>
      <c r="C76" s="43"/>
      <c r="D76" s="43"/>
      <c r="E76" s="45" t="s">
        <v>284</v>
      </c>
      <c r="F76" s="43"/>
      <c r="G76" s="43"/>
      <c r="H76" s="43"/>
      <c r="I76" s="43"/>
      <c r="J76" s="44"/>
    </row>
    <row r="77" ht="72.5">
      <c r="A77" s="35" t="s">
        <v>69</v>
      </c>
      <c r="B77" s="42"/>
      <c r="C77" s="43"/>
      <c r="D77" s="43"/>
      <c r="E77" s="37" t="s">
        <v>285</v>
      </c>
      <c r="F77" s="43"/>
      <c r="G77" s="43"/>
      <c r="H77" s="43"/>
      <c r="I77" s="43"/>
      <c r="J77" s="44"/>
    </row>
    <row r="78">
      <c r="A78" s="29" t="s">
        <v>57</v>
      </c>
      <c r="B78" s="30"/>
      <c r="C78" s="31" t="s">
        <v>286</v>
      </c>
      <c r="D78" s="32"/>
      <c r="E78" s="29" t="s">
        <v>287</v>
      </c>
      <c r="F78" s="32"/>
      <c r="G78" s="32"/>
      <c r="H78" s="32"/>
      <c r="I78" s="33">
        <f>SUMIFS(I79:I86,A79:A86,"P")</f>
        <v>0</v>
      </c>
      <c r="J78" s="34"/>
    </row>
    <row r="79">
      <c r="A79" s="35" t="s">
        <v>60</v>
      </c>
      <c r="B79" s="35">
        <v>18</v>
      </c>
      <c r="C79" s="36" t="s">
        <v>288</v>
      </c>
      <c r="D79" s="35" t="s">
        <v>111</v>
      </c>
      <c r="E79" s="37" t="s">
        <v>289</v>
      </c>
      <c r="F79" s="38" t="s">
        <v>159</v>
      </c>
      <c r="G79" s="39">
        <v>5</v>
      </c>
      <c r="H79" s="40">
        <v>0</v>
      </c>
      <c r="I79" s="40">
        <f>ROUND(G79*H79,P4)</f>
        <v>0</v>
      </c>
      <c r="J79" s="35"/>
      <c r="O79" s="41">
        <f>I79*0.21</f>
        <v>0</v>
      </c>
      <c r="P79">
        <v>3</v>
      </c>
    </row>
    <row r="80">
      <c r="A80" s="35" t="s">
        <v>65</v>
      </c>
      <c r="B80" s="42"/>
      <c r="C80" s="43"/>
      <c r="D80" s="43"/>
      <c r="E80" s="37" t="s">
        <v>290</v>
      </c>
      <c r="F80" s="43"/>
      <c r="G80" s="43"/>
      <c r="H80" s="43"/>
      <c r="I80" s="43"/>
      <c r="J80" s="44"/>
    </row>
    <row r="81">
      <c r="A81" s="35" t="s">
        <v>67</v>
      </c>
      <c r="B81" s="42"/>
      <c r="C81" s="43"/>
      <c r="D81" s="43"/>
      <c r="E81" s="45" t="s">
        <v>269</v>
      </c>
      <c r="F81" s="43"/>
      <c r="G81" s="43"/>
      <c r="H81" s="43"/>
      <c r="I81" s="43"/>
      <c r="J81" s="44"/>
    </row>
    <row r="82" ht="409.5">
      <c r="A82" s="35" t="s">
        <v>69</v>
      </c>
      <c r="B82" s="42"/>
      <c r="C82" s="43"/>
      <c r="D82" s="43"/>
      <c r="E82" s="37" t="s">
        <v>291</v>
      </c>
      <c r="F82" s="43"/>
      <c r="G82" s="43"/>
      <c r="H82" s="43"/>
      <c r="I82" s="43"/>
      <c r="J82" s="44"/>
    </row>
    <row r="83">
      <c r="A83" s="35" t="s">
        <v>60</v>
      </c>
      <c r="B83" s="35">
        <v>19</v>
      </c>
      <c r="C83" s="36" t="s">
        <v>288</v>
      </c>
      <c r="D83" s="35" t="s">
        <v>113</v>
      </c>
      <c r="E83" s="37" t="s">
        <v>289</v>
      </c>
      <c r="F83" s="38" t="s">
        <v>159</v>
      </c>
      <c r="G83" s="39">
        <v>7</v>
      </c>
      <c r="H83" s="40">
        <v>0</v>
      </c>
      <c r="I83" s="40">
        <f>ROUND(G83*H83,P4)</f>
        <v>0</v>
      </c>
      <c r="J83" s="35"/>
      <c r="O83" s="41">
        <f>I83*0.21</f>
        <v>0</v>
      </c>
      <c r="P83">
        <v>3</v>
      </c>
    </row>
    <row r="84">
      <c r="A84" s="35" t="s">
        <v>65</v>
      </c>
      <c r="B84" s="42"/>
      <c r="C84" s="43"/>
      <c r="D84" s="43"/>
      <c r="E84" s="37" t="s">
        <v>292</v>
      </c>
      <c r="F84" s="43"/>
      <c r="G84" s="43"/>
      <c r="H84" s="43"/>
      <c r="I84" s="43"/>
      <c r="J84" s="44"/>
    </row>
    <row r="85">
      <c r="A85" s="35" t="s">
        <v>67</v>
      </c>
      <c r="B85" s="42"/>
      <c r="C85" s="43"/>
      <c r="D85" s="43"/>
      <c r="E85" s="45" t="s">
        <v>293</v>
      </c>
      <c r="F85" s="43"/>
      <c r="G85" s="43"/>
      <c r="H85" s="43"/>
      <c r="I85" s="43"/>
      <c r="J85" s="44"/>
    </row>
    <row r="86" ht="409.5">
      <c r="A86" s="35" t="s">
        <v>69</v>
      </c>
      <c r="B86" s="42"/>
      <c r="C86" s="43"/>
      <c r="D86" s="43"/>
      <c r="E86" s="37" t="s">
        <v>291</v>
      </c>
      <c r="F86" s="43"/>
      <c r="G86" s="43"/>
      <c r="H86" s="43"/>
      <c r="I86" s="43"/>
      <c r="J86" s="44"/>
    </row>
    <row r="87">
      <c r="A87" s="29" t="s">
        <v>57</v>
      </c>
      <c r="B87" s="30"/>
      <c r="C87" s="31" t="s">
        <v>294</v>
      </c>
      <c r="D87" s="32"/>
      <c r="E87" s="29" t="s">
        <v>295</v>
      </c>
      <c r="F87" s="32"/>
      <c r="G87" s="32"/>
      <c r="H87" s="32"/>
      <c r="I87" s="33">
        <f>SUMIFS(I88:I107,A88:A107,"P")</f>
        <v>0</v>
      </c>
      <c r="J87" s="34"/>
    </row>
    <row r="88">
      <c r="A88" s="35" t="s">
        <v>60</v>
      </c>
      <c r="B88" s="35">
        <v>20</v>
      </c>
      <c r="C88" s="36" t="s">
        <v>296</v>
      </c>
      <c r="D88" s="35" t="s">
        <v>62</v>
      </c>
      <c r="E88" s="37" t="s">
        <v>297</v>
      </c>
      <c r="F88" s="38" t="s">
        <v>159</v>
      </c>
      <c r="G88" s="39">
        <v>5</v>
      </c>
      <c r="H88" s="40">
        <v>0</v>
      </c>
      <c r="I88" s="40">
        <f>ROUND(G88*H88,P4)</f>
        <v>0</v>
      </c>
      <c r="J88" s="35"/>
      <c r="O88" s="41">
        <f>I88*0.21</f>
        <v>0</v>
      </c>
      <c r="P88">
        <v>3</v>
      </c>
    </row>
    <row r="89">
      <c r="A89" s="35" t="s">
        <v>65</v>
      </c>
      <c r="B89" s="42"/>
      <c r="C89" s="43"/>
      <c r="D89" s="43"/>
      <c r="E89" s="37" t="s">
        <v>298</v>
      </c>
      <c r="F89" s="43"/>
      <c r="G89" s="43"/>
      <c r="H89" s="43"/>
      <c r="I89" s="43"/>
      <c r="J89" s="44"/>
    </row>
    <row r="90">
      <c r="A90" s="35" t="s">
        <v>67</v>
      </c>
      <c r="B90" s="42"/>
      <c r="C90" s="43"/>
      <c r="D90" s="43"/>
      <c r="E90" s="45" t="s">
        <v>299</v>
      </c>
      <c r="F90" s="43"/>
      <c r="G90" s="43"/>
      <c r="H90" s="43"/>
      <c r="I90" s="43"/>
      <c r="J90" s="44"/>
    </row>
    <row r="91" ht="409.5">
      <c r="A91" s="35" t="s">
        <v>69</v>
      </c>
      <c r="B91" s="42"/>
      <c r="C91" s="43"/>
      <c r="D91" s="43"/>
      <c r="E91" s="37" t="s">
        <v>291</v>
      </c>
      <c r="F91" s="43"/>
      <c r="G91" s="43"/>
      <c r="H91" s="43"/>
      <c r="I91" s="43"/>
      <c r="J91" s="44"/>
    </row>
    <row r="92">
      <c r="A92" s="35" t="s">
        <v>60</v>
      </c>
      <c r="B92" s="35">
        <v>21</v>
      </c>
      <c r="C92" s="36" t="s">
        <v>300</v>
      </c>
      <c r="D92" s="35" t="s">
        <v>111</v>
      </c>
      <c r="E92" s="37" t="s">
        <v>301</v>
      </c>
      <c r="F92" s="38" t="s">
        <v>159</v>
      </c>
      <c r="G92" s="39">
        <v>0.32000000000000001</v>
      </c>
      <c r="H92" s="40">
        <v>0</v>
      </c>
      <c r="I92" s="40">
        <f>ROUND(G92*H92,P4)</f>
        <v>0</v>
      </c>
      <c r="J92" s="35"/>
      <c r="O92" s="41">
        <f>I92*0.21</f>
        <v>0</v>
      </c>
      <c r="P92">
        <v>3</v>
      </c>
    </row>
    <row r="93" ht="29">
      <c r="A93" s="35" t="s">
        <v>65</v>
      </c>
      <c r="B93" s="42"/>
      <c r="C93" s="43"/>
      <c r="D93" s="43"/>
      <c r="E93" s="37" t="s">
        <v>302</v>
      </c>
      <c r="F93" s="43"/>
      <c r="G93" s="43"/>
      <c r="H93" s="43"/>
      <c r="I93" s="43"/>
      <c r="J93" s="44"/>
    </row>
    <row r="94">
      <c r="A94" s="35" t="s">
        <v>67</v>
      </c>
      <c r="B94" s="42"/>
      <c r="C94" s="43"/>
      <c r="D94" s="43"/>
      <c r="E94" s="45" t="s">
        <v>303</v>
      </c>
      <c r="F94" s="43"/>
      <c r="G94" s="43"/>
      <c r="H94" s="43"/>
      <c r="I94" s="43"/>
      <c r="J94" s="44"/>
    </row>
    <row r="95" ht="101.5">
      <c r="A95" s="35" t="s">
        <v>69</v>
      </c>
      <c r="B95" s="42"/>
      <c r="C95" s="43"/>
      <c r="D95" s="43"/>
      <c r="E95" s="37" t="s">
        <v>304</v>
      </c>
      <c r="F95" s="43"/>
      <c r="G95" s="43"/>
      <c r="H95" s="43"/>
      <c r="I95" s="43"/>
      <c r="J95" s="44"/>
    </row>
    <row r="96">
      <c r="A96" s="35" t="s">
        <v>60</v>
      </c>
      <c r="B96" s="35">
        <v>22</v>
      </c>
      <c r="C96" s="36" t="s">
        <v>300</v>
      </c>
      <c r="D96" s="35" t="s">
        <v>113</v>
      </c>
      <c r="E96" s="37" t="s">
        <v>301</v>
      </c>
      <c r="F96" s="38" t="s">
        <v>159</v>
      </c>
      <c r="G96" s="39">
        <v>1.2</v>
      </c>
      <c r="H96" s="40">
        <v>0</v>
      </c>
      <c r="I96" s="40">
        <f>ROUND(G96*H96,P4)</f>
        <v>0</v>
      </c>
      <c r="J96" s="35"/>
      <c r="O96" s="41">
        <f>I96*0.21</f>
        <v>0</v>
      </c>
      <c r="P96">
        <v>3</v>
      </c>
    </row>
    <row r="97" ht="29">
      <c r="A97" s="35" t="s">
        <v>65</v>
      </c>
      <c r="B97" s="42"/>
      <c r="C97" s="43"/>
      <c r="D97" s="43"/>
      <c r="E97" s="37" t="s">
        <v>305</v>
      </c>
      <c r="F97" s="43"/>
      <c r="G97" s="43"/>
      <c r="H97" s="43"/>
      <c r="I97" s="43"/>
      <c r="J97" s="44"/>
    </row>
    <row r="98">
      <c r="A98" s="35" t="s">
        <v>67</v>
      </c>
      <c r="B98" s="42"/>
      <c r="C98" s="43"/>
      <c r="D98" s="43"/>
      <c r="E98" s="45" t="s">
        <v>306</v>
      </c>
      <c r="F98" s="43"/>
      <c r="G98" s="43"/>
      <c r="H98" s="43"/>
      <c r="I98" s="43"/>
      <c r="J98" s="44"/>
    </row>
    <row r="99" ht="101.5">
      <c r="A99" s="35" t="s">
        <v>69</v>
      </c>
      <c r="B99" s="42"/>
      <c r="C99" s="43"/>
      <c r="D99" s="43"/>
      <c r="E99" s="37" t="s">
        <v>304</v>
      </c>
      <c r="F99" s="43"/>
      <c r="G99" s="43"/>
      <c r="H99" s="43"/>
      <c r="I99" s="43"/>
      <c r="J99" s="44"/>
    </row>
    <row r="100">
      <c r="A100" s="35" t="s">
        <v>60</v>
      </c>
      <c r="B100" s="35">
        <v>23</v>
      </c>
      <c r="C100" s="36" t="s">
        <v>307</v>
      </c>
      <c r="D100" s="35" t="s">
        <v>62</v>
      </c>
      <c r="E100" s="37" t="s">
        <v>308</v>
      </c>
      <c r="F100" s="38" t="s">
        <v>159</v>
      </c>
      <c r="G100" s="39">
        <v>10</v>
      </c>
      <c r="H100" s="40">
        <v>0</v>
      </c>
      <c r="I100" s="40">
        <f>ROUND(G100*H100,P4)</f>
        <v>0</v>
      </c>
      <c r="J100" s="35"/>
      <c r="O100" s="41">
        <f>I100*0.21</f>
        <v>0</v>
      </c>
      <c r="P100">
        <v>3</v>
      </c>
    </row>
    <row r="101">
      <c r="A101" s="35" t="s">
        <v>65</v>
      </c>
      <c r="B101" s="42"/>
      <c r="C101" s="43"/>
      <c r="D101" s="43"/>
      <c r="E101" s="37" t="s">
        <v>309</v>
      </c>
      <c r="F101" s="43"/>
      <c r="G101" s="43"/>
      <c r="H101" s="43"/>
      <c r="I101" s="43"/>
      <c r="J101" s="44"/>
    </row>
    <row r="102">
      <c r="A102" s="35" t="s">
        <v>67</v>
      </c>
      <c r="B102" s="42"/>
      <c r="C102" s="43"/>
      <c r="D102" s="43"/>
      <c r="E102" s="45" t="s">
        <v>310</v>
      </c>
      <c r="F102" s="43"/>
      <c r="G102" s="43"/>
      <c r="H102" s="43"/>
      <c r="I102" s="43"/>
      <c r="J102" s="44"/>
    </row>
    <row r="103" ht="145">
      <c r="A103" s="35" t="s">
        <v>69</v>
      </c>
      <c r="B103" s="42"/>
      <c r="C103" s="43"/>
      <c r="D103" s="43"/>
      <c r="E103" s="37" t="s">
        <v>311</v>
      </c>
      <c r="F103" s="43"/>
      <c r="G103" s="43"/>
      <c r="H103" s="43"/>
      <c r="I103" s="43"/>
      <c r="J103" s="44"/>
    </row>
    <row r="104">
      <c r="A104" s="35" t="s">
        <v>60</v>
      </c>
      <c r="B104" s="35">
        <v>24</v>
      </c>
      <c r="C104" s="36" t="s">
        <v>312</v>
      </c>
      <c r="D104" s="35" t="s">
        <v>62</v>
      </c>
      <c r="E104" s="37" t="s">
        <v>313</v>
      </c>
      <c r="F104" s="38" t="s">
        <v>125</v>
      </c>
      <c r="G104" s="39">
        <v>8</v>
      </c>
      <c r="H104" s="40">
        <v>0</v>
      </c>
      <c r="I104" s="40">
        <f>ROUND(G104*H104,P4)</f>
        <v>0</v>
      </c>
      <c r="J104" s="35"/>
      <c r="O104" s="41">
        <f>I104*0.21</f>
        <v>0</v>
      </c>
      <c r="P104">
        <v>3</v>
      </c>
    </row>
    <row r="105" ht="29">
      <c r="A105" s="35" t="s">
        <v>65</v>
      </c>
      <c r="B105" s="42"/>
      <c r="C105" s="43"/>
      <c r="D105" s="43"/>
      <c r="E105" s="37" t="s">
        <v>314</v>
      </c>
      <c r="F105" s="43"/>
      <c r="G105" s="43"/>
      <c r="H105" s="43"/>
      <c r="I105" s="43"/>
      <c r="J105" s="44"/>
    </row>
    <row r="106">
      <c r="A106" s="35" t="s">
        <v>67</v>
      </c>
      <c r="B106" s="42"/>
      <c r="C106" s="43"/>
      <c r="D106" s="43"/>
      <c r="E106" s="45" t="s">
        <v>315</v>
      </c>
      <c r="F106" s="43"/>
      <c r="G106" s="43"/>
      <c r="H106" s="43"/>
      <c r="I106" s="43"/>
      <c r="J106" s="44"/>
    </row>
    <row r="107" ht="174">
      <c r="A107" s="35" t="s">
        <v>69</v>
      </c>
      <c r="B107" s="42"/>
      <c r="C107" s="43"/>
      <c r="D107" s="43"/>
      <c r="E107" s="37" t="s">
        <v>316</v>
      </c>
      <c r="F107" s="43"/>
      <c r="G107" s="43"/>
      <c r="H107" s="43"/>
      <c r="I107" s="43"/>
      <c r="J107" s="44"/>
    </row>
    <row r="108">
      <c r="A108" s="29" t="s">
        <v>57</v>
      </c>
      <c r="B108" s="30"/>
      <c r="C108" s="31" t="s">
        <v>317</v>
      </c>
      <c r="D108" s="32"/>
      <c r="E108" s="29" t="s">
        <v>318</v>
      </c>
      <c r="F108" s="32"/>
      <c r="G108" s="32"/>
      <c r="H108" s="32"/>
      <c r="I108" s="33">
        <f>SUMIFS(I109:I172,A109:A172,"P")</f>
        <v>0</v>
      </c>
      <c r="J108" s="34"/>
    </row>
    <row r="109">
      <c r="A109" s="35" t="s">
        <v>60</v>
      </c>
      <c r="B109" s="35">
        <v>25</v>
      </c>
      <c r="C109" s="36" t="s">
        <v>319</v>
      </c>
      <c r="D109" s="35" t="s">
        <v>111</v>
      </c>
      <c r="E109" s="37" t="s">
        <v>320</v>
      </c>
      <c r="F109" s="38" t="s">
        <v>159</v>
      </c>
      <c r="G109" s="39">
        <v>61</v>
      </c>
      <c r="H109" s="40">
        <v>0</v>
      </c>
      <c r="I109" s="40">
        <f>ROUND(G109*H109,P4)</f>
        <v>0</v>
      </c>
      <c r="J109" s="35"/>
      <c r="O109" s="41">
        <f>I109*0.21</f>
        <v>0</v>
      </c>
      <c r="P109">
        <v>3</v>
      </c>
    </row>
    <row r="110" ht="29">
      <c r="A110" s="35" t="s">
        <v>65</v>
      </c>
      <c r="B110" s="42"/>
      <c r="C110" s="43"/>
      <c r="D110" s="43"/>
      <c r="E110" s="37" t="s">
        <v>321</v>
      </c>
      <c r="F110" s="43"/>
      <c r="G110" s="43"/>
      <c r="H110" s="43"/>
      <c r="I110" s="43"/>
      <c r="J110" s="44"/>
    </row>
    <row r="111">
      <c r="A111" s="35" t="s">
        <v>67</v>
      </c>
      <c r="B111" s="42"/>
      <c r="C111" s="43"/>
      <c r="D111" s="43"/>
      <c r="E111" s="45" t="s">
        <v>322</v>
      </c>
      <c r="F111" s="43"/>
      <c r="G111" s="43"/>
      <c r="H111" s="43"/>
      <c r="I111" s="43"/>
      <c r="J111" s="44"/>
    </row>
    <row r="112" ht="87">
      <c r="A112" s="35" t="s">
        <v>69</v>
      </c>
      <c r="B112" s="42"/>
      <c r="C112" s="43"/>
      <c r="D112" s="43"/>
      <c r="E112" s="37" t="s">
        <v>323</v>
      </c>
      <c r="F112" s="43"/>
      <c r="G112" s="43"/>
      <c r="H112" s="43"/>
      <c r="I112" s="43"/>
      <c r="J112" s="44"/>
    </row>
    <row r="113">
      <c r="A113" s="35" t="s">
        <v>60</v>
      </c>
      <c r="B113" s="35">
        <v>26</v>
      </c>
      <c r="C113" s="36" t="s">
        <v>319</v>
      </c>
      <c r="D113" s="35" t="s">
        <v>113</v>
      </c>
      <c r="E113" s="37" t="s">
        <v>320</v>
      </c>
      <c r="F113" s="38" t="s">
        <v>159</v>
      </c>
      <c r="G113" s="39">
        <v>87</v>
      </c>
      <c r="H113" s="40">
        <v>0</v>
      </c>
      <c r="I113" s="40">
        <f>ROUND(G113*H113,P4)</f>
        <v>0</v>
      </c>
      <c r="J113" s="35"/>
      <c r="O113" s="41">
        <f>I113*0.21</f>
        <v>0</v>
      </c>
      <c r="P113">
        <v>3</v>
      </c>
    </row>
    <row r="114" ht="29">
      <c r="A114" s="35" t="s">
        <v>65</v>
      </c>
      <c r="B114" s="42"/>
      <c r="C114" s="43"/>
      <c r="D114" s="43"/>
      <c r="E114" s="37" t="s">
        <v>324</v>
      </c>
      <c r="F114" s="43"/>
      <c r="G114" s="43"/>
      <c r="H114" s="43"/>
      <c r="I114" s="43"/>
      <c r="J114" s="44"/>
    </row>
    <row r="115">
      <c r="A115" s="35" t="s">
        <v>67</v>
      </c>
      <c r="B115" s="42"/>
      <c r="C115" s="43"/>
      <c r="D115" s="43"/>
      <c r="E115" s="45" t="s">
        <v>325</v>
      </c>
      <c r="F115" s="43"/>
      <c r="G115" s="43"/>
      <c r="H115" s="43"/>
      <c r="I115" s="43"/>
      <c r="J115" s="44"/>
    </row>
    <row r="116" ht="87">
      <c r="A116" s="35" t="s">
        <v>69</v>
      </c>
      <c r="B116" s="42"/>
      <c r="C116" s="43"/>
      <c r="D116" s="43"/>
      <c r="E116" s="37" t="s">
        <v>323</v>
      </c>
      <c r="F116" s="43"/>
      <c r="G116" s="43"/>
      <c r="H116" s="43"/>
      <c r="I116" s="43"/>
      <c r="J116" s="44"/>
    </row>
    <row r="117">
      <c r="A117" s="35" t="s">
        <v>60</v>
      </c>
      <c r="B117" s="35">
        <v>27</v>
      </c>
      <c r="C117" s="36" t="s">
        <v>319</v>
      </c>
      <c r="D117" s="35" t="s">
        <v>115</v>
      </c>
      <c r="E117" s="37" t="s">
        <v>320</v>
      </c>
      <c r="F117" s="38" t="s">
        <v>159</v>
      </c>
      <c r="G117" s="39">
        <v>2</v>
      </c>
      <c r="H117" s="40">
        <v>0</v>
      </c>
      <c r="I117" s="40">
        <f>ROUND(G117*H117,P4)</f>
        <v>0</v>
      </c>
      <c r="J117" s="35"/>
      <c r="O117" s="41">
        <f>I117*0.21</f>
        <v>0</v>
      </c>
      <c r="P117">
        <v>3</v>
      </c>
    </row>
    <row r="118" ht="29">
      <c r="A118" s="35" t="s">
        <v>65</v>
      </c>
      <c r="B118" s="42"/>
      <c r="C118" s="43"/>
      <c r="D118" s="43"/>
      <c r="E118" s="37" t="s">
        <v>326</v>
      </c>
      <c r="F118" s="43"/>
      <c r="G118" s="43"/>
      <c r="H118" s="43"/>
      <c r="I118" s="43"/>
      <c r="J118" s="44"/>
    </row>
    <row r="119">
      <c r="A119" s="35" t="s">
        <v>67</v>
      </c>
      <c r="B119" s="42"/>
      <c r="C119" s="43"/>
      <c r="D119" s="43"/>
      <c r="E119" s="45" t="s">
        <v>327</v>
      </c>
      <c r="F119" s="43"/>
      <c r="G119" s="43"/>
      <c r="H119" s="43"/>
      <c r="I119" s="43"/>
      <c r="J119" s="44"/>
    </row>
    <row r="120" ht="87">
      <c r="A120" s="35" t="s">
        <v>69</v>
      </c>
      <c r="B120" s="42"/>
      <c r="C120" s="43"/>
      <c r="D120" s="43"/>
      <c r="E120" s="37" t="s">
        <v>323</v>
      </c>
      <c r="F120" s="43"/>
      <c r="G120" s="43"/>
      <c r="H120" s="43"/>
      <c r="I120" s="43"/>
      <c r="J120" s="44"/>
    </row>
    <row r="121">
      <c r="A121" s="35" t="s">
        <v>60</v>
      </c>
      <c r="B121" s="35">
        <v>28</v>
      </c>
      <c r="C121" s="36" t="s">
        <v>319</v>
      </c>
      <c r="D121" s="35" t="s">
        <v>328</v>
      </c>
      <c r="E121" s="37" t="s">
        <v>320</v>
      </c>
      <c r="F121" s="38" t="s">
        <v>159</v>
      </c>
      <c r="G121" s="39">
        <v>1</v>
      </c>
      <c r="H121" s="40">
        <v>0</v>
      </c>
      <c r="I121" s="40">
        <f>ROUND(G121*H121,P4)</f>
        <v>0</v>
      </c>
      <c r="J121" s="35"/>
      <c r="O121" s="41">
        <f>I121*0.21</f>
        <v>0</v>
      </c>
      <c r="P121">
        <v>3</v>
      </c>
    </row>
    <row r="122" ht="29">
      <c r="A122" s="35" t="s">
        <v>65</v>
      </c>
      <c r="B122" s="42"/>
      <c r="C122" s="43"/>
      <c r="D122" s="43"/>
      <c r="E122" s="37" t="s">
        <v>329</v>
      </c>
      <c r="F122" s="43"/>
      <c r="G122" s="43"/>
      <c r="H122" s="43"/>
      <c r="I122" s="43"/>
      <c r="J122" s="44"/>
    </row>
    <row r="123">
      <c r="A123" s="35" t="s">
        <v>67</v>
      </c>
      <c r="B123" s="42"/>
      <c r="C123" s="43"/>
      <c r="D123" s="43"/>
      <c r="E123" s="45" t="s">
        <v>330</v>
      </c>
      <c r="F123" s="43"/>
      <c r="G123" s="43"/>
      <c r="H123" s="43"/>
      <c r="I123" s="43"/>
      <c r="J123" s="44"/>
    </row>
    <row r="124" ht="87">
      <c r="A124" s="35" t="s">
        <v>69</v>
      </c>
      <c r="B124" s="42"/>
      <c r="C124" s="43"/>
      <c r="D124" s="43"/>
      <c r="E124" s="37" t="s">
        <v>323</v>
      </c>
      <c r="F124" s="43"/>
      <c r="G124" s="43"/>
      <c r="H124" s="43"/>
      <c r="I124" s="43"/>
      <c r="J124" s="44"/>
    </row>
    <row r="125">
      <c r="A125" s="35" t="s">
        <v>60</v>
      </c>
      <c r="B125" s="35">
        <v>29</v>
      </c>
      <c r="C125" s="36" t="s">
        <v>331</v>
      </c>
      <c r="D125" s="35" t="s">
        <v>111</v>
      </c>
      <c r="E125" s="37" t="s">
        <v>332</v>
      </c>
      <c r="F125" s="38" t="s">
        <v>159</v>
      </c>
      <c r="G125" s="39">
        <v>19</v>
      </c>
      <c r="H125" s="40">
        <v>0</v>
      </c>
      <c r="I125" s="40">
        <f>ROUND(G125*H125,P4)</f>
        <v>0</v>
      </c>
      <c r="J125" s="35"/>
      <c r="O125" s="41">
        <f>I125*0.21</f>
        <v>0</v>
      </c>
      <c r="P125">
        <v>3</v>
      </c>
    </row>
    <row r="126" ht="29">
      <c r="A126" s="35" t="s">
        <v>65</v>
      </c>
      <c r="B126" s="42"/>
      <c r="C126" s="43"/>
      <c r="D126" s="43"/>
      <c r="E126" s="37" t="s">
        <v>333</v>
      </c>
      <c r="F126" s="43"/>
      <c r="G126" s="43"/>
      <c r="H126" s="43"/>
      <c r="I126" s="43"/>
      <c r="J126" s="44"/>
    </row>
    <row r="127">
      <c r="A127" s="35" t="s">
        <v>67</v>
      </c>
      <c r="B127" s="42"/>
      <c r="C127" s="43"/>
      <c r="D127" s="43"/>
      <c r="E127" s="45" t="s">
        <v>334</v>
      </c>
      <c r="F127" s="43"/>
      <c r="G127" s="43"/>
      <c r="H127" s="43"/>
      <c r="I127" s="43"/>
      <c r="J127" s="44"/>
    </row>
    <row r="128" ht="145">
      <c r="A128" s="35" t="s">
        <v>69</v>
      </c>
      <c r="B128" s="42"/>
      <c r="C128" s="43"/>
      <c r="D128" s="43"/>
      <c r="E128" s="37" t="s">
        <v>335</v>
      </c>
      <c r="F128" s="43"/>
      <c r="G128" s="43"/>
      <c r="H128" s="43"/>
      <c r="I128" s="43"/>
      <c r="J128" s="44"/>
    </row>
    <row r="129">
      <c r="A129" s="35" t="s">
        <v>60</v>
      </c>
      <c r="B129" s="35">
        <v>30</v>
      </c>
      <c r="C129" s="36" t="s">
        <v>331</v>
      </c>
      <c r="D129" s="35" t="s">
        <v>113</v>
      </c>
      <c r="E129" s="37" t="s">
        <v>332</v>
      </c>
      <c r="F129" s="38" t="s">
        <v>159</v>
      </c>
      <c r="G129" s="39">
        <v>2</v>
      </c>
      <c r="H129" s="40">
        <v>0</v>
      </c>
      <c r="I129" s="40">
        <f>ROUND(G129*H129,P4)</f>
        <v>0</v>
      </c>
      <c r="J129" s="35"/>
      <c r="O129" s="41">
        <f>I129*0.21</f>
        <v>0</v>
      </c>
      <c r="P129">
        <v>3</v>
      </c>
    </row>
    <row r="130" ht="29">
      <c r="A130" s="35" t="s">
        <v>65</v>
      </c>
      <c r="B130" s="42"/>
      <c r="C130" s="43"/>
      <c r="D130" s="43"/>
      <c r="E130" s="37" t="s">
        <v>336</v>
      </c>
      <c r="F130" s="43"/>
      <c r="G130" s="43"/>
      <c r="H130" s="43"/>
      <c r="I130" s="43"/>
      <c r="J130" s="44"/>
    </row>
    <row r="131">
      <c r="A131" s="35" t="s">
        <v>67</v>
      </c>
      <c r="B131" s="42"/>
      <c r="C131" s="43"/>
      <c r="D131" s="43"/>
      <c r="E131" s="45" t="s">
        <v>327</v>
      </c>
      <c r="F131" s="43"/>
      <c r="G131" s="43"/>
      <c r="H131" s="43"/>
      <c r="I131" s="43"/>
      <c r="J131" s="44"/>
    </row>
    <row r="132" ht="145">
      <c r="A132" s="35" t="s">
        <v>69</v>
      </c>
      <c r="B132" s="42"/>
      <c r="C132" s="43"/>
      <c r="D132" s="43"/>
      <c r="E132" s="37" t="s">
        <v>335</v>
      </c>
      <c r="F132" s="43"/>
      <c r="G132" s="43"/>
      <c r="H132" s="43"/>
      <c r="I132" s="43"/>
      <c r="J132" s="44"/>
    </row>
    <row r="133">
      <c r="A133" s="35" t="s">
        <v>60</v>
      </c>
      <c r="B133" s="35">
        <v>31</v>
      </c>
      <c r="C133" s="36" t="s">
        <v>337</v>
      </c>
      <c r="D133" s="35" t="s">
        <v>62</v>
      </c>
      <c r="E133" s="37" t="s">
        <v>338</v>
      </c>
      <c r="F133" s="38" t="s">
        <v>159</v>
      </c>
      <c r="G133" s="39">
        <v>1</v>
      </c>
      <c r="H133" s="40">
        <v>0</v>
      </c>
      <c r="I133" s="40">
        <f>ROUND(G133*H133,P4)</f>
        <v>0</v>
      </c>
      <c r="J133" s="35"/>
      <c r="O133" s="41">
        <f>I133*0.21</f>
        <v>0</v>
      </c>
      <c r="P133">
        <v>3</v>
      </c>
    </row>
    <row r="134">
      <c r="A134" s="35" t="s">
        <v>65</v>
      </c>
      <c r="B134" s="42"/>
      <c r="C134" s="43"/>
      <c r="D134" s="43"/>
      <c r="E134" s="37" t="s">
        <v>339</v>
      </c>
      <c r="F134" s="43"/>
      <c r="G134" s="43"/>
      <c r="H134" s="43"/>
      <c r="I134" s="43"/>
      <c r="J134" s="44"/>
    </row>
    <row r="135">
      <c r="A135" s="35" t="s">
        <v>67</v>
      </c>
      <c r="B135" s="42"/>
      <c r="C135" s="43"/>
      <c r="D135" s="43"/>
      <c r="E135" s="45" t="s">
        <v>340</v>
      </c>
      <c r="F135" s="43"/>
      <c r="G135" s="43"/>
      <c r="H135" s="43"/>
      <c r="I135" s="43"/>
      <c r="J135" s="44"/>
    </row>
    <row r="136" ht="116">
      <c r="A136" s="35" t="s">
        <v>69</v>
      </c>
      <c r="B136" s="42"/>
      <c r="C136" s="43"/>
      <c r="D136" s="43"/>
      <c r="E136" s="37" t="s">
        <v>341</v>
      </c>
      <c r="F136" s="43"/>
      <c r="G136" s="43"/>
      <c r="H136" s="43"/>
      <c r="I136" s="43"/>
      <c r="J136" s="44"/>
    </row>
    <row r="137">
      <c r="A137" s="35" t="s">
        <v>60</v>
      </c>
      <c r="B137" s="35">
        <v>32</v>
      </c>
      <c r="C137" s="36" t="s">
        <v>342</v>
      </c>
      <c r="D137" s="35" t="s">
        <v>62</v>
      </c>
      <c r="E137" s="37" t="s">
        <v>343</v>
      </c>
      <c r="F137" s="38" t="s">
        <v>125</v>
      </c>
      <c r="G137" s="39">
        <v>750</v>
      </c>
      <c r="H137" s="40">
        <v>0</v>
      </c>
      <c r="I137" s="40">
        <f>ROUND(G137*H137,P4)</f>
        <v>0</v>
      </c>
      <c r="J137" s="35"/>
      <c r="O137" s="41">
        <f>I137*0.21</f>
        <v>0</v>
      </c>
      <c r="P137">
        <v>3</v>
      </c>
    </row>
    <row r="138">
      <c r="A138" s="35" t="s">
        <v>65</v>
      </c>
      <c r="B138" s="42"/>
      <c r="C138" s="43"/>
      <c r="D138" s="43"/>
      <c r="E138" s="37" t="s">
        <v>344</v>
      </c>
      <c r="F138" s="43"/>
      <c r="G138" s="43"/>
      <c r="H138" s="43"/>
      <c r="I138" s="43"/>
      <c r="J138" s="44"/>
    </row>
    <row r="139" ht="43.5">
      <c r="A139" s="35" t="s">
        <v>67</v>
      </c>
      <c r="B139" s="42"/>
      <c r="C139" s="43"/>
      <c r="D139" s="43"/>
      <c r="E139" s="45" t="s">
        <v>345</v>
      </c>
      <c r="F139" s="43"/>
      <c r="G139" s="43"/>
      <c r="H139" s="43"/>
      <c r="I139" s="43"/>
      <c r="J139" s="44"/>
    </row>
    <row r="140" ht="116">
      <c r="A140" s="35" t="s">
        <v>69</v>
      </c>
      <c r="B140" s="42"/>
      <c r="C140" s="43"/>
      <c r="D140" s="43"/>
      <c r="E140" s="37" t="s">
        <v>346</v>
      </c>
      <c r="F140" s="43"/>
      <c r="G140" s="43"/>
      <c r="H140" s="43"/>
      <c r="I140" s="43"/>
      <c r="J140" s="44"/>
    </row>
    <row r="141">
      <c r="A141" s="35" t="s">
        <v>60</v>
      </c>
      <c r="B141" s="35">
        <v>33</v>
      </c>
      <c r="C141" s="36" t="s">
        <v>347</v>
      </c>
      <c r="D141" s="35" t="s">
        <v>62</v>
      </c>
      <c r="E141" s="37" t="s">
        <v>348</v>
      </c>
      <c r="F141" s="38" t="s">
        <v>125</v>
      </c>
      <c r="G141" s="39">
        <v>688</v>
      </c>
      <c r="H141" s="40">
        <v>0</v>
      </c>
      <c r="I141" s="40">
        <f>ROUND(G141*H141,P4)</f>
        <v>0</v>
      </c>
      <c r="J141" s="35"/>
      <c r="O141" s="41">
        <f>I141*0.21</f>
        <v>0</v>
      </c>
      <c r="P141">
        <v>3</v>
      </c>
    </row>
    <row r="142">
      <c r="A142" s="35" t="s">
        <v>65</v>
      </c>
      <c r="B142" s="42"/>
      <c r="C142" s="43"/>
      <c r="D142" s="43"/>
      <c r="E142" s="37" t="s">
        <v>349</v>
      </c>
      <c r="F142" s="43"/>
      <c r="G142" s="43"/>
      <c r="H142" s="43"/>
      <c r="I142" s="43"/>
      <c r="J142" s="44"/>
    </row>
    <row r="143" ht="43.5">
      <c r="A143" s="35" t="s">
        <v>67</v>
      </c>
      <c r="B143" s="42"/>
      <c r="C143" s="43"/>
      <c r="D143" s="43"/>
      <c r="E143" s="45" t="s">
        <v>350</v>
      </c>
      <c r="F143" s="43"/>
      <c r="G143" s="43"/>
      <c r="H143" s="43"/>
      <c r="I143" s="43"/>
      <c r="J143" s="44"/>
    </row>
    <row r="144" ht="116">
      <c r="A144" s="35" t="s">
        <v>69</v>
      </c>
      <c r="B144" s="42"/>
      <c r="C144" s="43"/>
      <c r="D144" s="43"/>
      <c r="E144" s="37" t="s">
        <v>346</v>
      </c>
      <c r="F144" s="43"/>
      <c r="G144" s="43"/>
      <c r="H144" s="43"/>
      <c r="I144" s="43"/>
      <c r="J144" s="44"/>
    </row>
    <row r="145">
      <c r="A145" s="35" t="s">
        <v>60</v>
      </c>
      <c r="B145" s="35">
        <v>34</v>
      </c>
      <c r="C145" s="36" t="s">
        <v>351</v>
      </c>
      <c r="D145" s="35" t="s">
        <v>62</v>
      </c>
      <c r="E145" s="37" t="s">
        <v>352</v>
      </c>
      <c r="F145" s="38" t="s">
        <v>125</v>
      </c>
      <c r="G145" s="39">
        <v>335</v>
      </c>
      <c r="H145" s="40">
        <v>0</v>
      </c>
      <c r="I145" s="40">
        <f>ROUND(G145*H145,P4)</f>
        <v>0</v>
      </c>
      <c r="J145" s="35"/>
      <c r="O145" s="41">
        <f>I145*0.21</f>
        <v>0</v>
      </c>
      <c r="P145">
        <v>3</v>
      </c>
    </row>
    <row r="146" ht="29">
      <c r="A146" s="35" t="s">
        <v>65</v>
      </c>
      <c r="B146" s="42"/>
      <c r="C146" s="43"/>
      <c r="D146" s="43"/>
      <c r="E146" s="37" t="s">
        <v>353</v>
      </c>
      <c r="F146" s="43"/>
      <c r="G146" s="43"/>
      <c r="H146" s="43"/>
      <c r="I146" s="43"/>
      <c r="J146" s="44"/>
    </row>
    <row r="147">
      <c r="A147" s="35" t="s">
        <v>67</v>
      </c>
      <c r="B147" s="42"/>
      <c r="C147" s="43"/>
      <c r="D147" s="43"/>
      <c r="E147" s="45" t="s">
        <v>354</v>
      </c>
      <c r="F147" s="43"/>
      <c r="G147" s="43"/>
      <c r="H147" s="43"/>
      <c r="I147" s="43"/>
      <c r="J147" s="44"/>
    </row>
    <row r="148" ht="188.5">
      <c r="A148" s="35" t="s">
        <v>69</v>
      </c>
      <c r="B148" s="42"/>
      <c r="C148" s="43"/>
      <c r="D148" s="43"/>
      <c r="E148" s="37" t="s">
        <v>355</v>
      </c>
      <c r="F148" s="43"/>
      <c r="G148" s="43"/>
      <c r="H148" s="43"/>
      <c r="I148" s="43"/>
      <c r="J148" s="44"/>
    </row>
    <row r="149">
      <c r="A149" s="35" t="s">
        <v>60</v>
      </c>
      <c r="B149" s="35">
        <v>35</v>
      </c>
      <c r="C149" s="36" t="s">
        <v>356</v>
      </c>
      <c r="D149" s="35" t="s">
        <v>62</v>
      </c>
      <c r="E149" s="37" t="s">
        <v>357</v>
      </c>
      <c r="F149" s="38" t="s">
        <v>125</v>
      </c>
      <c r="G149" s="39">
        <v>290</v>
      </c>
      <c r="H149" s="40">
        <v>0</v>
      </c>
      <c r="I149" s="40">
        <f>ROUND(G149*H149,P4)</f>
        <v>0</v>
      </c>
      <c r="J149" s="35"/>
      <c r="O149" s="41">
        <f>I149*0.21</f>
        <v>0</v>
      </c>
      <c r="P149">
        <v>3</v>
      </c>
    </row>
    <row r="150" ht="29">
      <c r="A150" s="35" t="s">
        <v>65</v>
      </c>
      <c r="B150" s="42"/>
      <c r="C150" s="43"/>
      <c r="D150" s="43"/>
      <c r="E150" s="37" t="s">
        <v>358</v>
      </c>
      <c r="F150" s="43"/>
      <c r="G150" s="43"/>
      <c r="H150" s="43"/>
      <c r="I150" s="43"/>
      <c r="J150" s="44"/>
    </row>
    <row r="151">
      <c r="A151" s="35" t="s">
        <v>67</v>
      </c>
      <c r="B151" s="42"/>
      <c r="C151" s="43"/>
      <c r="D151" s="43"/>
      <c r="E151" s="45" t="s">
        <v>359</v>
      </c>
      <c r="F151" s="43"/>
      <c r="G151" s="43"/>
      <c r="H151" s="43"/>
      <c r="I151" s="43"/>
      <c r="J151" s="44"/>
    </row>
    <row r="152" ht="188.5">
      <c r="A152" s="35" t="s">
        <v>69</v>
      </c>
      <c r="B152" s="42"/>
      <c r="C152" s="43"/>
      <c r="D152" s="43"/>
      <c r="E152" s="37" t="s">
        <v>355</v>
      </c>
      <c r="F152" s="43"/>
      <c r="G152" s="43"/>
      <c r="H152" s="43"/>
      <c r="I152" s="43"/>
      <c r="J152" s="44"/>
    </row>
    <row r="153">
      <c r="A153" s="35" t="s">
        <v>60</v>
      </c>
      <c r="B153" s="35">
        <v>36</v>
      </c>
      <c r="C153" s="36" t="s">
        <v>360</v>
      </c>
      <c r="D153" s="35" t="s">
        <v>62</v>
      </c>
      <c r="E153" s="37" t="s">
        <v>361</v>
      </c>
      <c r="F153" s="38" t="s">
        <v>125</v>
      </c>
      <c r="G153" s="39">
        <v>5.5999999999999996</v>
      </c>
      <c r="H153" s="40">
        <v>0</v>
      </c>
      <c r="I153" s="40">
        <f>ROUND(G153*H153,P4)</f>
        <v>0</v>
      </c>
      <c r="J153" s="35"/>
      <c r="O153" s="41">
        <f>I153*0.21</f>
        <v>0</v>
      </c>
      <c r="P153">
        <v>3</v>
      </c>
    </row>
    <row r="154" ht="43.5">
      <c r="A154" s="35" t="s">
        <v>65</v>
      </c>
      <c r="B154" s="42"/>
      <c r="C154" s="43"/>
      <c r="D154" s="43"/>
      <c r="E154" s="37" t="s">
        <v>362</v>
      </c>
      <c r="F154" s="43"/>
      <c r="G154" s="43"/>
      <c r="H154" s="43"/>
      <c r="I154" s="43"/>
      <c r="J154" s="44"/>
    </row>
    <row r="155">
      <c r="A155" s="35" t="s">
        <v>67</v>
      </c>
      <c r="B155" s="42"/>
      <c r="C155" s="43"/>
      <c r="D155" s="43"/>
      <c r="E155" s="45" t="s">
        <v>363</v>
      </c>
      <c r="F155" s="43"/>
      <c r="G155" s="43"/>
      <c r="H155" s="43"/>
      <c r="I155" s="43"/>
      <c r="J155" s="44"/>
    </row>
    <row r="156" ht="188.5">
      <c r="A156" s="35" t="s">
        <v>69</v>
      </c>
      <c r="B156" s="42"/>
      <c r="C156" s="43"/>
      <c r="D156" s="43"/>
      <c r="E156" s="37" t="s">
        <v>355</v>
      </c>
      <c r="F156" s="43"/>
      <c r="G156" s="43"/>
      <c r="H156" s="43"/>
      <c r="I156" s="43"/>
      <c r="J156" s="44"/>
    </row>
    <row r="157">
      <c r="A157" s="35" t="s">
        <v>60</v>
      </c>
      <c r="B157" s="35">
        <v>37</v>
      </c>
      <c r="C157" s="36" t="s">
        <v>364</v>
      </c>
      <c r="D157" s="35" t="s">
        <v>62</v>
      </c>
      <c r="E157" s="37" t="s">
        <v>365</v>
      </c>
      <c r="F157" s="38" t="s">
        <v>125</v>
      </c>
      <c r="G157" s="39">
        <v>319</v>
      </c>
      <c r="H157" s="40">
        <v>0</v>
      </c>
      <c r="I157" s="40">
        <f>ROUND(G157*H157,P4)</f>
        <v>0</v>
      </c>
      <c r="J157" s="35"/>
      <c r="O157" s="41">
        <f>I157*0.21</f>
        <v>0</v>
      </c>
      <c r="P157">
        <v>3</v>
      </c>
    </row>
    <row r="158" ht="29">
      <c r="A158" s="35" t="s">
        <v>65</v>
      </c>
      <c r="B158" s="42"/>
      <c r="C158" s="43"/>
      <c r="D158" s="43"/>
      <c r="E158" s="37" t="s">
        <v>366</v>
      </c>
      <c r="F158" s="43"/>
      <c r="G158" s="43"/>
      <c r="H158" s="43"/>
      <c r="I158" s="43"/>
      <c r="J158" s="44"/>
    </row>
    <row r="159">
      <c r="A159" s="35" t="s">
        <v>67</v>
      </c>
      <c r="B159" s="42"/>
      <c r="C159" s="43"/>
      <c r="D159" s="43"/>
      <c r="E159" s="45" t="s">
        <v>367</v>
      </c>
      <c r="F159" s="43"/>
      <c r="G159" s="43"/>
      <c r="H159" s="43"/>
      <c r="I159" s="43"/>
      <c r="J159" s="44"/>
    </row>
    <row r="160" ht="188.5">
      <c r="A160" s="35" t="s">
        <v>69</v>
      </c>
      <c r="B160" s="42"/>
      <c r="C160" s="43"/>
      <c r="D160" s="43"/>
      <c r="E160" s="37" t="s">
        <v>355</v>
      </c>
      <c r="F160" s="43"/>
      <c r="G160" s="43"/>
      <c r="H160" s="43"/>
      <c r="I160" s="43"/>
      <c r="J160" s="44"/>
    </row>
    <row r="161">
      <c r="A161" s="35" t="s">
        <v>60</v>
      </c>
      <c r="B161" s="35">
        <v>38</v>
      </c>
      <c r="C161" s="36" t="s">
        <v>368</v>
      </c>
      <c r="D161" s="35" t="s">
        <v>62</v>
      </c>
      <c r="E161" s="37" t="s">
        <v>369</v>
      </c>
      <c r="F161" s="38" t="s">
        <v>125</v>
      </c>
      <c r="G161" s="39">
        <v>750</v>
      </c>
      <c r="H161" s="40">
        <v>0</v>
      </c>
      <c r="I161" s="40">
        <f>ROUND(G161*H161,P4)</f>
        <v>0</v>
      </c>
      <c r="J161" s="35"/>
      <c r="O161" s="41">
        <f>I161*0.21</f>
        <v>0</v>
      </c>
      <c r="P161">
        <v>3</v>
      </c>
    </row>
    <row r="162">
      <c r="A162" s="35" t="s">
        <v>65</v>
      </c>
      <c r="B162" s="42"/>
      <c r="C162" s="43"/>
      <c r="D162" s="43"/>
      <c r="E162" s="37" t="s">
        <v>370</v>
      </c>
      <c r="F162" s="43"/>
      <c r="G162" s="43"/>
      <c r="H162" s="43"/>
      <c r="I162" s="43"/>
      <c r="J162" s="44"/>
    </row>
    <row r="163" ht="43.5">
      <c r="A163" s="35" t="s">
        <v>67</v>
      </c>
      <c r="B163" s="42"/>
      <c r="C163" s="43"/>
      <c r="D163" s="43"/>
      <c r="E163" s="45" t="s">
        <v>345</v>
      </c>
      <c r="F163" s="43"/>
      <c r="G163" s="43"/>
      <c r="H163" s="43"/>
      <c r="I163" s="43"/>
      <c r="J163" s="44"/>
    </row>
    <row r="164" ht="72.5">
      <c r="A164" s="35" t="s">
        <v>69</v>
      </c>
      <c r="B164" s="42"/>
      <c r="C164" s="43"/>
      <c r="D164" s="43"/>
      <c r="E164" s="37" t="s">
        <v>371</v>
      </c>
      <c r="F164" s="43"/>
      <c r="G164" s="43"/>
      <c r="H164" s="43"/>
      <c r="I164" s="43"/>
      <c r="J164" s="44"/>
    </row>
    <row r="165" ht="29">
      <c r="A165" s="35" t="s">
        <v>60</v>
      </c>
      <c r="B165" s="35">
        <v>39</v>
      </c>
      <c r="C165" s="36" t="s">
        <v>372</v>
      </c>
      <c r="D165" s="35" t="s">
        <v>62</v>
      </c>
      <c r="E165" s="37" t="s">
        <v>373</v>
      </c>
      <c r="F165" s="38" t="s">
        <v>125</v>
      </c>
      <c r="G165" s="39">
        <v>37</v>
      </c>
      <c r="H165" s="40">
        <v>0</v>
      </c>
      <c r="I165" s="40">
        <f>ROUND(G165*H165,P4)</f>
        <v>0</v>
      </c>
      <c r="J165" s="35"/>
      <c r="O165" s="41">
        <f>I165*0.21</f>
        <v>0</v>
      </c>
      <c r="P165">
        <v>3</v>
      </c>
    </row>
    <row r="166" ht="29">
      <c r="A166" s="35" t="s">
        <v>65</v>
      </c>
      <c r="B166" s="42"/>
      <c r="C166" s="43"/>
      <c r="D166" s="43"/>
      <c r="E166" s="37" t="s">
        <v>374</v>
      </c>
      <c r="F166" s="43"/>
      <c r="G166" s="43"/>
      <c r="H166" s="43"/>
      <c r="I166" s="43"/>
      <c r="J166" s="44"/>
    </row>
    <row r="167">
      <c r="A167" s="35" t="s">
        <v>67</v>
      </c>
      <c r="B167" s="42"/>
      <c r="C167" s="43"/>
      <c r="D167" s="43"/>
      <c r="E167" s="45" t="s">
        <v>375</v>
      </c>
      <c r="F167" s="43"/>
      <c r="G167" s="43"/>
      <c r="H167" s="43"/>
      <c r="I167" s="43"/>
      <c r="J167" s="44"/>
    </row>
    <row r="168" ht="58">
      <c r="A168" s="35" t="s">
        <v>69</v>
      </c>
      <c r="B168" s="42"/>
      <c r="C168" s="43"/>
      <c r="D168" s="43"/>
      <c r="E168" s="37" t="s">
        <v>376</v>
      </c>
      <c r="F168" s="43"/>
      <c r="G168" s="43"/>
      <c r="H168" s="43"/>
      <c r="I168" s="43"/>
      <c r="J168" s="44"/>
    </row>
    <row r="169">
      <c r="A169" s="35" t="s">
        <v>60</v>
      </c>
      <c r="B169" s="35">
        <v>40</v>
      </c>
      <c r="C169" s="36" t="s">
        <v>377</v>
      </c>
      <c r="D169" s="35" t="s">
        <v>62</v>
      </c>
      <c r="E169" s="37" t="s">
        <v>378</v>
      </c>
      <c r="F169" s="38" t="s">
        <v>125</v>
      </c>
      <c r="G169" s="39">
        <v>1.6000000000000001</v>
      </c>
      <c r="H169" s="40">
        <v>0</v>
      </c>
      <c r="I169" s="40">
        <f>ROUND(G169*H169,P4)</f>
        <v>0</v>
      </c>
      <c r="J169" s="35"/>
      <c r="O169" s="41">
        <f>I169*0.21</f>
        <v>0</v>
      </c>
      <c r="P169">
        <v>3</v>
      </c>
    </row>
    <row r="170" ht="29">
      <c r="A170" s="35" t="s">
        <v>65</v>
      </c>
      <c r="B170" s="42"/>
      <c r="C170" s="43"/>
      <c r="D170" s="43"/>
      <c r="E170" s="37" t="s">
        <v>379</v>
      </c>
      <c r="F170" s="43"/>
      <c r="G170" s="43"/>
      <c r="H170" s="43"/>
      <c r="I170" s="43"/>
      <c r="J170" s="44"/>
    </row>
    <row r="171">
      <c r="A171" s="35" t="s">
        <v>67</v>
      </c>
      <c r="B171" s="42"/>
      <c r="C171" s="43"/>
      <c r="D171" s="43"/>
      <c r="E171" s="45" t="s">
        <v>380</v>
      </c>
      <c r="F171" s="43"/>
      <c r="G171" s="43"/>
      <c r="H171" s="43"/>
      <c r="I171" s="43"/>
      <c r="J171" s="44"/>
    </row>
    <row r="172" ht="217.5">
      <c r="A172" s="35" t="s">
        <v>69</v>
      </c>
      <c r="B172" s="42"/>
      <c r="C172" s="43"/>
      <c r="D172" s="43"/>
      <c r="E172" s="37" t="s">
        <v>381</v>
      </c>
      <c r="F172" s="43"/>
      <c r="G172" s="43"/>
      <c r="H172" s="43"/>
      <c r="I172" s="43"/>
      <c r="J172" s="44"/>
    </row>
    <row r="173">
      <c r="A173" s="29" t="s">
        <v>57</v>
      </c>
      <c r="B173" s="30"/>
      <c r="C173" s="31" t="s">
        <v>382</v>
      </c>
      <c r="D173" s="32"/>
      <c r="E173" s="29" t="s">
        <v>383</v>
      </c>
      <c r="F173" s="32"/>
      <c r="G173" s="32"/>
      <c r="H173" s="32"/>
      <c r="I173" s="33">
        <f>SUMIFS(I174:I177,A174:A177,"P")</f>
        <v>0</v>
      </c>
      <c r="J173" s="34"/>
    </row>
    <row r="174">
      <c r="A174" s="35" t="s">
        <v>60</v>
      </c>
      <c r="B174" s="35">
        <v>41</v>
      </c>
      <c r="C174" s="36" t="s">
        <v>384</v>
      </c>
      <c r="D174" s="35" t="s">
        <v>62</v>
      </c>
      <c r="E174" s="37" t="s">
        <v>385</v>
      </c>
      <c r="F174" s="38" t="s">
        <v>172</v>
      </c>
      <c r="G174" s="39">
        <v>6</v>
      </c>
      <c r="H174" s="40">
        <v>0</v>
      </c>
      <c r="I174" s="40">
        <f>ROUND(G174*H174,P4)</f>
        <v>0</v>
      </c>
      <c r="J174" s="35"/>
      <c r="O174" s="41">
        <f>I174*0.21</f>
        <v>0</v>
      </c>
      <c r="P174">
        <v>3</v>
      </c>
    </row>
    <row r="175">
      <c r="A175" s="35" t="s">
        <v>65</v>
      </c>
      <c r="B175" s="42"/>
      <c r="C175" s="43"/>
      <c r="D175" s="43"/>
      <c r="E175" s="37" t="s">
        <v>386</v>
      </c>
      <c r="F175" s="43"/>
      <c r="G175" s="43"/>
      <c r="H175" s="43"/>
      <c r="I175" s="43"/>
      <c r="J175" s="44"/>
    </row>
    <row r="176">
      <c r="A176" s="35" t="s">
        <v>67</v>
      </c>
      <c r="B176" s="42"/>
      <c r="C176" s="43"/>
      <c r="D176" s="43"/>
      <c r="E176" s="45" t="s">
        <v>387</v>
      </c>
      <c r="F176" s="43"/>
      <c r="G176" s="43"/>
      <c r="H176" s="43"/>
      <c r="I176" s="43"/>
      <c r="J176" s="44"/>
    </row>
    <row r="177" ht="319">
      <c r="A177" s="35" t="s">
        <v>69</v>
      </c>
      <c r="B177" s="42"/>
      <c r="C177" s="43"/>
      <c r="D177" s="43"/>
      <c r="E177" s="37" t="s">
        <v>388</v>
      </c>
      <c r="F177" s="43"/>
      <c r="G177" s="43"/>
      <c r="H177" s="43"/>
      <c r="I177" s="43"/>
      <c r="J177" s="44"/>
    </row>
    <row r="178">
      <c r="A178" s="29" t="s">
        <v>57</v>
      </c>
      <c r="B178" s="30"/>
      <c r="C178" s="31" t="s">
        <v>168</v>
      </c>
      <c r="D178" s="32"/>
      <c r="E178" s="29" t="s">
        <v>169</v>
      </c>
      <c r="F178" s="32"/>
      <c r="G178" s="32"/>
      <c r="H178" s="32"/>
      <c r="I178" s="33">
        <f>SUMIFS(I179:I238,A179:A238,"P")</f>
        <v>0</v>
      </c>
      <c r="J178" s="34"/>
    </row>
    <row r="179">
      <c r="A179" s="35" t="s">
        <v>60</v>
      </c>
      <c r="B179" s="35">
        <v>42</v>
      </c>
      <c r="C179" s="36" t="s">
        <v>389</v>
      </c>
      <c r="D179" s="35" t="s">
        <v>62</v>
      </c>
      <c r="E179" s="37" t="s">
        <v>390</v>
      </c>
      <c r="F179" s="38" t="s">
        <v>172</v>
      </c>
      <c r="G179" s="39">
        <v>153</v>
      </c>
      <c r="H179" s="40">
        <v>0</v>
      </c>
      <c r="I179" s="40">
        <f>ROUND(G179*H179,P4)</f>
        <v>0</v>
      </c>
      <c r="J179" s="35"/>
      <c r="O179" s="41">
        <f>I179*0.21</f>
        <v>0</v>
      </c>
      <c r="P179">
        <v>3</v>
      </c>
    </row>
    <row r="180">
      <c r="A180" s="35" t="s">
        <v>65</v>
      </c>
      <c r="B180" s="42"/>
      <c r="C180" s="43"/>
      <c r="D180" s="43"/>
      <c r="E180" s="37" t="s">
        <v>391</v>
      </c>
      <c r="F180" s="43"/>
      <c r="G180" s="43"/>
      <c r="H180" s="43"/>
      <c r="I180" s="43"/>
      <c r="J180" s="44"/>
    </row>
    <row r="181">
      <c r="A181" s="35" t="s">
        <v>67</v>
      </c>
      <c r="B181" s="42"/>
      <c r="C181" s="43"/>
      <c r="D181" s="43"/>
      <c r="E181" s="45" t="s">
        <v>392</v>
      </c>
      <c r="F181" s="43"/>
      <c r="G181" s="43"/>
      <c r="H181" s="43"/>
      <c r="I181" s="43"/>
      <c r="J181" s="44"/>
    </row>
    <row r="182" ht="101.5">
      <c r="A182" s="35" t="s">
        <v>69</v>
      </c>
      <c r="B182" s="42"/>
      <c r="C182" s="43"/>
      <c r="D182" s="43"/>
      <c r="E182" s="37" t="s">
        <v>393</v>
      </c>
      <c r="F182" s="43"/>
      <c r="G182" s="43"/>
      <c r="H182" s="43"/>
      <c r="I182" s="43"/>
      <c r="J182" s="44"/>
    </row>
    <row r="183" ht="29">
      <c r="A183" s="35" t="s">
        <v>60</v>
      </c>
      <c r="B183" s="35">
        <v>43</v>
      </c>
      <c r="C183" s="36" t="s">
        <v>394</v>
      </c>
      <c r="D183" s="35" t="s">
        <v>62</v>
      </c>
      <c r="E183" s="37" t="s">
        <v>395</v>
      </c>
      <c r="F183" s="38" t="s">
        <v>172</v>
      </c>
      <c r="G183" s="39">
        <v>15</v>
      </c>
      <c r="H183" s="40">
        <v>0</v>
      </c>
      <c r="I183" s="40">
        <f>ROUND(G183*H183,P4)</f>
        <v>0</v>
      </c>
      <c r="J183" s="35"/>
      <c r="O183" s="41">
        <f>I183*0.21</f>
        <v>0</v>
      </c>
      <c r="P183">
        <v>3</v>
      </c>
    </row>
    <row r="184">
      <c r="A184" s="35" t="s">
        <v>65</v>
      </c>
      <c r="B184" s="42"/>
      <c r="C184" s="43"/>
      <c r="D184" s="43"/>
      <c r="E184" s="37" t="s">
        <v>396</v>
      </c>
      <c r="F184" s="43"/>
      <c r="G184" s="43"/>
      <c r="H184" s="43"/>
      <c r="I184" s="43"/>
      <c r="J184" s="44"/>
    </row>
    <row r="185">
      <c r="A185" s="35" t="s">
        <v>67</v>
      </c>
      <c r="B185" s="42"/>
      <c r="C185" s="43"/>
      <c r="D185" s="43"/>
      <c r="E185" s="45" t="s">
        <v>397</v>
      </c>
      <c r="F185" s="43"/>
      <c r="G185" s="43"/>
      <c r="H185" s="43"/>
      <c r="I185" s="43"/>
      <c r="J185" s="44"/>
    </row>
    <row r="186" ht="217.5">
      <c r="A186" s="35" t="s">
        <v>69</v>
      </c>
      <c r="B186" s="42"/>
      <c r="C186" s="43"/>
      <c r="D186" s="43"/>
      <c r="E186" s="37" t="s">
        <v>398</v>
      </c>
      <c r="F186" s="43"/>
      <c r="G186" s="43"/>
      <c r="H186" s="43"/>
      <c r="I186" s="43"/>
      <c r="J186" s="44"/>
    </row>
    <row r="187">
      <c r="A187" s="35" t="s">
        <v>60</v>
      </c>
      <c r="B187" s="35">
        <v>44</v>
      </c>
      <c r="C187" s="36" t="s">
        <v>399</v>
      </c>
      <c r="D187" s="35"/>
      <c r="E187" s="37" t="s">
        <v>400</v>
      </c>
      <c r="F187" s="38" t="s">
        <v>85</v>
      </c>
      <c r="G187" s="39">
        <v>1</v>
      </c>
      <c r="H187" s="40">
        <v>0</v>
      </c>
      <c r="I187" s="40">
        <f>ROUND(G187*H187,P4)</f>
        <v>0</v>
      </c>
      <c r="J187" s="35"/>
      <c r="O187" s="41">
        <f>I187*0.21</f>
        <v>0</v>
      </c>
      <c r="P187">
        <v>3</v>
      </c>
    </row>
    <row r="188">
      <c r="A188" s="35" t="s">
        <v>65</v>
      </c>
      <c r="B188" s="42"/>
      <c r="C188" s="43"/>
      <c r="D188" s="43"/>
      <c r="E188" s="37" t="s">
        <v>401</v>
      </c>
      <c r="F188" s="43"/>
      <c r="G188" s="43"/>
      <c r="H188" s="43"/>
      <c r="I188" s="43"/>
      <c r="J188" s="44"/>
    </row>
    <row r="189">
      <c r="A189" s="35" t="s">
        <v>67</v>
      </c>
      <c r="B189" s="42"/>
      <c r="C189" s="43"/>
      <c r="D189" s="43"/>
      <c r="E189" s="45" t="s">
        <v>68</v>
      </c>
      <c r="F189" s="43"/>
      <c r="G189" s="43"/>
      <c r="H189" s="43"/>
      <c r="I189" s="43"/>
      <c r="J189" s="44"/>
    </row>
    <row r="190" ht="87">
      <c r="A190" s="35" t="s">
        <v>69</v>
      </c>
      <c r="B190" s="42"/>
      <c r="C190" s="43"/>
      <c r="D190" s="43"/>
      <c r="E190" s="37" t="s">
        <v>402</v>
      </c>
      <c r="F190" s="43"/>
      <c r="G190" s="43"/>
      <c r="H190" s="43"/>
      <c r="I190" s="43"/>
      <c r="J190" s="44"/>
    </row>
    <row r="191" ht="29">
      <c r="A191" s="35" t="s">
        <v>60</v>
      </c>
      <c r="B191" s="35">
        <v>45</v>
      </c>
      <c r="C191" s="36" t="s">
        <v>403</v>
      </c>
      <c r="D191" s="35" t="s">
        <v>62</v>
      </c>
      <c r="E191" s="37" t="s">
        <v>404</v>
      </c>
      <c r="F191" s="38" t="s">
        <v>85</v>
      </c>
      <c r="G191" s="39">
        <v>1</v>
      </c>
      <c r="H191" s="40">
        <v>0</v>
      </c>
      <c r="I191" s="40">
        <f>ROUND(G191*H191,P4)</f>
        <v>0</v>
      </c>
      <c r="J191" s="35"/>
      <c r="O191" s="41">
        <f>I191*0.21</f>
        <v>0</v>
      </c>
      <c r="P191">
        <v>3</v>
      </c>
    </row>
    <row r="192">
      <c r="A192" s="35" t="s">
        <v>65</v>
      </c>
      <c r="B192" s="42"/>
      <c r="C192" s="43"/>
      <c r="D192" s="43"/>
      <c r="E192" s="37" t="s">
        <v>405</v>
      </c>
      <c r="F192" s="43"/>
      <c r="G192" s="43"/>
      <c r="H192" s="43"/>
      <c r="I192" s="43"/>
      <c r="J192" s="44"/>
    </row>
    <row r="193">
      <c r="A193" s="35" t="s">
        <v>67</v>
      </c>
      <c r="B193" s="42"/>
      <c r="C193" s="43"/>
      <c r="D193" s="43"/>
      <c r="E193" s="45" t="s">
        <v>68</v>
      </c>
      <c r="F193" s="43"/>
      <c r="G193" s="43"/>
      <c r="H193" s="43"/>
      <c r="I193" s="43"/>
      <c r="J193" s="44"/>
    </row>
    <row r="194" ht="87">
      <c r="A194" s="35" t="s">
        <v>69</v>
      </c>
      <c r="B194" s="42"/>
      <c r="C194" s="43"/>
      <c r="D194" s="43"/>
      <c r="E194" s="37" t="s">
        <v>402</v>
      </c>
      <c r="F194" s="43"/>
      <c r="G194" s="43"/>
      <c r="H194" s="43"/>
      <c r="I194" s="43"/>
      <c r="J194" s="44"/>
    </row>
    <row r="195" ht="29">
      <c r="A195" s="35" t="s">
        <v>60</v>
      </c>
      <c r="B195" s="35">
        <v>46</v>
      </c>
      <c r="C195" s="36" t="s">
        <v>406</v>
      </c>
      <c r="D195" s="35" t="s">
        <v>62</v>
      </c>
      <c r="E195" s="37" t="s">
        <v>407</v>
      </c>
      <c r="F195" s="38" t="s">
        <v>85</v>
      </c>
      <c r="G195" s="39">
        <v>21</v>
      </c>
      <c r="H195" s="40">
        <v>0</v>
      </c>
      <c r="I195" s="40">
        <f>ROUND(G195*H195,P4)</f>
        <v>0</v>
      </c>
      <c r="J195" s="35"/>
      <c r="O195" s="41">
        <f>I195*0.21</f>
        <v>0</v>
      </c>
      <c r="P195">
        <v>3</v>
      </c>
    </row>
    <row r="196">
      <c r="A196" s="35" t="s">
        <v>65</v>
      </c>
      <c r="B196" s="42"/>
      <c r="C196" s="43"/>
      <c r="D196" s="43"/>
      <c r="E196" s="37" t="s">
        <v>408</v>
      </c>
      <c r="F196" s="43"/>
      <c r="G196" s="43"/>
      <c r="H196" s="43"/>
      <c r="I196" s="43"/>
      <c r="J196" s="44"/>
    </row>
    <row r="197" ht="203">
      <c r="A197" s="35" t="s">
        <v>67</v>
      </c>
      <c r="B197" s="42"/>
      <c r="C197" s="43"/>
      <c r="D197" s="43"/>
      <c r="E197" s="45" t="s">
        <v>409</v>
      </c>
      <c r="F197" s="43"/>
      <c r="G197" s="43"/>
      <c r="H197" s="43"/>
      <c r="I197" s="43"/>
      <c r="J197" s="44"/>
    </row>
    <row r="198" ht="58">
      <c r="A198" s="35" t="s">
        <v>69</v>
      </c>
      <c r="B198" s="42"/>
      <c r="C198" s="43"/>
      <c r="D198" s="43"/>
      <c r="E198" s="37" t="s">
        <v>410</v>
      </c>
      <c r="F198" s="43"/>
      <c r="G198" s="43"/>
      <c r="H198" s="43"/>
      <c r="I198" s="43"/>
      <c r="J198" s="44"/>
    </row>
    <row r="199" ht="29">
      <c r="A199" s="35" t="s">
        <v>60</v>
      </c>
      <c r="B199" s="35">
        <v>47</v>
      </c>
      <c r="C199" s="36" t="s">
        <v>411</v>
      </c>
      <c r="D199" s="35" t="s">
        <v>62</v>
      </c>
      <c r="E199" s="37" t="s">
        <v>412</v>
      </c>
      <c r="F199" s="38" t="s">
        <v>85</v>
      </c>
      <c r="G199" s="39">
        <v>17</v>
      </c>
      <c r="H199" s="40">
        <v>0</v>
      </c>
      <c r="I199" s="40">
        <f>ROUND(G199*H199,P4)</f>
        <v>0</v>
      </c>
      <c r="J199" s="35"/>
      <c r="O199" s="41">
        <f>I199*0.21</f>
        <v>0</v>
      </c>
      <c r="P199">
        <v>3</v>
      </c>
    </row>
    <row r="200">
      <c r="A200" s="35" t="s">
        <v>65</v>
      </c>
      <c r="B200" s="42"/>
      <c r="C200" s="43"/>
      <c r="D200" s="43"/>
      <c r="E200" s="37" t="s">
        <v>413</v>
      </c>
      <c r="F200" s="43"/>
      <c r="G200" s="43"/>
      <c r="H200" s="43"/>
      <c r="I200" s="43"/>
      <c r="J200" s="44"/>
    </row>
    <row r="201">
      <c r="A201" s="35" t="s">
        <v>67</v>
      </c>
      <c r="B201" s="42"/>
      <c r="C201" s="43"/>
      <c r="D201" s="43"/>
      <c r="E201" s="45" t="s">
        <v>414</v>
      </c>
      <c r="F201" s="43"/>
      <c r="G201" s="43"/>
      <c r="H201" s="43"/>
      <c r="I201" s="43"/>
      <c r="J201" s="44"/>
    </row>
    <row r="202" ht="87">
      <c r="A202" s="35" t="s">
        <v>69</v>
      </c>
      <c r="B202" s="42"/>
      <c r="C202" s="43"/>
      <c r="D202" s="43"/>
      <c r="E202" s="37" t="s">
        <v>415</v>
      </c>
      <c r="F202" s="43"/>
      <c r="G202" s="43"/>
      <c r="H202" s="43"/>
      <c r="I202" s="43"/>
      <c r="J202" s="44"/>
    </row>
    <row r="203">
      <c r="A203" s="35" t="s">
        <v>60</v>
      </c>
      <c r="B203" s="35">
        <v>48</v>
      </c>
      <c r="C203" s="36" t="s">
        <v>416</v>
      </c>
      <c r="D203" s="35" t="s">
        <v>62</v>
      </c>
      <c r="E203" s="37" t="s">
        <v>417</v>
      </c>
      <c r="F203" s="38" t="s">
        <v>85</v>
      </c>
      <c r="G203" s="39">
        <v>10</v>
      </c>
      <c r="H203" s="40">
        <v>0</v>
      </c>
      <c r="I203" s="40">
        <f>ROUND(G203*H203,P4)</f>
        <v>0</v>
      </c>
      <c r="J203" s="35"/>
      <c r="O203" s="41">
        <f>I203*0.21</f>
        <v>0</v>
      </c>
      <c r="P203">
        <v>3</v>
      </c>
    </row>
    <row r="204">
      <c r="A204" s="35" t="s">
        <v>65</v>
      </c>
      <c r="B204" s="42"/>
      <c r="C204" s="43"/>
      <c r="D204" s="43"/>
      <c r="E204" s="37" t="s">
        <v>418</v>
      </c>
      <c r="F204" s="43"/>
      <c r="G204" s="43"/>
      <c r="H204" s="43"/>
      <c r="I204" s="43"/>
      <c r="J204" s="44"/>
    </row>
    <row r="205">
      <c r="A205" s="35" t="s">
        <v>67</v>
      </c>
      <c r="B205" s="42"/>
      <c r="C205" s="43"/>
      <c r="D205" s="43"/>
      <c r="E205" s="45" t="s">
        <v>419</v>
      </c>
      <c r="F205" s="43"/>
      <c r="G205" s="43"/>
      <c r="H205" s="43"/>
      <c r="I205" s="43"/>
      <c r="J205" s="44"/>
    </row>
    <row r="206" ht="72.5">
      <c r="A206" s="35" t="s">
        <v>69</v>
      </c>
      <c r="B206" s="42"/>
      <c r="C206" s="43"/>
      <c r="D206" s="43"/>
      <c r="E206" s="37" t="s">
        <v>420</v>
      </c>
      <c r="F206" s="43"/>
      <c r="G206" s="43"/>
      <c r="H206" s="43"/>
      <c r="I206" s="43"/>
      <c r="J206" s="44"/>
    </row>
    <row r="207">
      <c r="A207" s="35" t="s">
        <v>60</v>
      </c>
      <c r="B207" s="35">
        <v>49</v>
      </c>
      <c r="C207" s="36" t="s">
        <v>421</v>
      </c>
      <c r="D207" s="35" t="s">
        <v>62</v>
      </c>
      <c r="E207" s="37" t="s">
        <v>422</v>
      </c>
      <c r="F207" s="38" t="s">
        <v>85</v>
      </c>
      <c r="G207" s="39">
        <v>5</v>
      </c>
      <c r="H207" s="40">
        <v>0</v>
      </c>
      <c r="I207" s="40">
        <f>ROUND(G207*H207,P4)</f>
        <v>0</v>
      </c>
      <c r="J207" s="35"/>
      <c r="O207" s="41">
        <f>I207*0.21</f>
        <v>0</v>
      </c>
      <c r="P207">
        <v>3</v>
      </c>
    </row>
    <row r="208">
      <c r="A208" s="35" t="s">
        <v>65</v>
      </c>
      <c r="B208" s="42"/>
      <c r="C208" s="43"/>
      <c r="D208" s="43"/>
      <c r="E208" s="37" t="s">
        <v>423</v>
      </c>
      <c r="F208" s="43"/>
      <c r="G208" s="43"/>
      <c r="H208" s="43"/>
      <c r="I208" s="43"/>
      <c r="J208" s="44"/>
    </row>
    <row r="209">
      <c r="A209" s="35" t="s">
        <v>67</v>
      </c>
      <c r="B209" s="42"/>
      <c r="C209" s="43"/>
      <c r="D209" s="43"/>
      <c r="E209" s="45" t="s">
        <v>424</v>
      </c>
      <c r="F209" s="43"/>
      <c r="G209" s="43"/>
      <c r="H209" s="43"/>
      <c r="I209" s="43"/>
      <c r="J209" s="44"/>
    </row>
    <row r="210" ht="72.5">
      <c r="A210" s="35" t="s">
        <v>69</v>
      </c>
      <c r="B210" s="42"/>
      <c r="C210" s="43"/>
      <c r="D210" s="43"/>
      <c r="E210" s="37" t="s">
        <v>425</v>
      </c>
      <c r="F210" s="43"/>
      <c r="G210" s="43"/>
      <c r="H210" s="43"/>
      <c r="I210" s="43"/>
      <c r="J210" s="44"/>
    </row>
    <row r="211">
      <c r="A211" s="35" t="s">
        <v>60</v>
      </c>
      <c r="B211" s="35">
        <v>50</v>
      </c>
      <c r="C211" s="36" t="s">
        <v>426</v>
      </c>
      <c r="D211" s="35" t="s">
        <v>62</v>
      </c>
      <c r="E211" s="37" t="s">
        <v>427</v>
      </c>
      <c r="F211" s="38" t="s">
        <v>159</v>
      </c>
      <c r="G211" s="39">
        <v>6</v>
      </c>
      <c r="H211" s="40">
        <v>0</v>
      </c>
      <c r="I211" s="40">
        <f>ROUND(G211*H211,P4)</f>
        <v>0</v>
      </c>
      <c r="J211" s="35"/>
      <c r="O211" s="41">
        <f>I211*0.21</f>
        <v>0</v>
      </c>
      <c r="P211">
        <v>3</v>
      </c>
    </row>
    <row r="212">
      <c r="A212" s="35" t="s">
        <v>65</v>
      </c>
      <c r="B212" s="42"/>
      <c r="C212" s="43"/>
      <c r="D212" s="43"/>
      <c r="E212" s="37" t="s">
        <v>428</v>
      </c>
      <c r="F212" s="43"/>
      <c r="G212" s="43"/>
      <c r="H212" s="43"/>
      <c r="I212" s="43"/>
      <c r="J212" s="44"/>
    </row>
    <row r="213">
      <c r="A213" s="35" t="s">
        <v>67</v>
      </c>
      <c r="B213" s="42"/>
      <c r="C213" s="43"/>
      <c r="D213" s="43"/>
      <c r="E213" s="45" t="s">
        <v>429</v>
      </c>
      <c r="F213" s="43"/>
      <c r="G213" s="43"/>
      <c r="H213" s="43"/>
      <c r="I213" s="43"/>
      <c r="J213" s="44"/>
    </row>
    <row r="214" ht="87">
      <c r="A214" s="35" t="s">
        <v>69</v>
      </c>
      <c r="B214" s="42"/>
      <c r="C214" s="43"/>
      <c r="D214" s="43"/>
      <c r="E214" s="37" t="s">
        <v>430</v>
      </c>
      <c r="F214" s="43"/>
      <c r="G214" s="43"/>
      <c r="H214" s="43"/>
      <c r="I214" s="43"/>
      <c r="J214" s="44"/>
    </row>
    <row r="215" ht="29">
      <c r="A215" s="35" t="s">
        <v>60</v>
      </c>
      <c r="B215" s="35">
        <v>51</v>
      </c>
      <c r="C215" s="36" t="s">
        <v>431</v>
      </c>
      <c r="D215" s="35" t="s">
        <v>62</v>
      </c>
      <c r="E215" s="37" t="s">
        <v>432</v>
      </c>
      <c r="F215" s="38" t="s">
        <v>172</v>
      </c>
      <c r="G215" s="39">
        <v>387</v>
      </c>
      <c r="H215" s="40">
        <v>0</v>
      </c>
      <c r="I215" s="40">
        <f>ROUND(G215*H215,P4)</f>
        <v>0</v>
      </c>
      <c r="J215" s="35"/>
      <c r="O215" s="41">
        <f>I215*0.21</f>
        <v>0</v>
      </c>
      <c r="P215">
        <v>3</v>
      </c>
    </row>
    <row r="216" ht="43.5">
      <c r="A216" s="35" t="s">
        <v>65</v>
      </c>
      <c r="B216" s="42"/>
      <c r="C216" s="43"/>
      <c r="D216" s="43"/>
      <c r="E216" s="37" t="s">
        <v>433</v>
      </c>
      <c r="F216" s="43"/>
      <c r="G216" s="43"/>
      <c r="H216" s="43"/>
      <c r="I216" s="43"/>
      <c r="J216" s="44"/>
    </row>
    <row r="217">
      <c r="A217" s="35" t="s">
        <v>67</v>
      </c>
      <c r="B217" s="42"/>
      <c r="C217" s="43"/>
      <c r="D217" s="43"/>
      <c r="E217" s="45" t="s">
        <v>434</v>
      </c>
      <c r="F217" s="43"/>
      <c r="G217" s="43"/>
      <c r="H217" s="43"/>
      <c r="I217" s="43"/>
      <c r="J217" s="44"/>
    </row>
    <row r="218" ht="87">
      <c r="A218" s="35" t="s">
        <v>69</v>
      </c>
      <c r="B218" s="42"/>
      <c r="C218" s="43"/>
      <c r="D218" s="43"/>
      <c r="E218" s="37" t="s">
        <v>435</v>
      </c>
      <c r="F218" s="43"/>
      <c r="G218" s="43"/>
      <c r="H218" s="43"/>
      <c r="I218" s="43"/>
      <c r="J218" s="44"/>
    </row>
    <row r="219" ht="29">
      <c r="A219" s="35" t="s">
        <v>60</v>
      </c>
      <c r="B219" s="35">
        <v>52</v>
      </c>
      <c r="C219" s="36" t="s">
        <v>436</v>
      </c>
      <c r="D219" s="35" t="s">
        <v>62</v>
      </c>
      <c r="E219" s="37" t="s">
        <v>437</v>
      </c>
      <c r="F219" s="38" t="s">
        <v>172</v>
      </c>
      <c r="G219" s="39">
        <v>22</v>
      </c>
      <c r="H219" s="40">
        <v>0</v>
      </c>
      <c r="I219" s="40">
        <f>ROUND(G219*H219,P4)</f>
        <v>0</v>
      </c>
      <c r="J219" s="35"/>
      <c r="O219" s="41">
        <f>I219*0.21</f>
        <v>0</v>
      </c>
      <c r="P219">
        <v>3</v>
      </c>
    </row>
    <row r="220" ht="29">
      <c r="A220" s="35" t="s">
        <v>65</v>
      </c>
      <c r="B220" s="42"/>
      <c r="C220" s="43"/>
      <c r="D220" s="43"/>
      <c r="E220" s="37" t="s">
        <v>438</v>
      </c>
      <c r="F220" s="43"/>
      <c r="G220" s="43"/>
      <c r="H220" s="43"/>
      <c r="I220" s="43"/>
      <c r="J220" s="44"/>
    </row>
    <row r="221">
      <c r="A221" s="35" t="s">
        <v>67</v>
      </c>
      <c r="B221" s="42"/>
      <c r="C221" s="43"/>
      <c r="D221" s="43"/>
      <c r="E221" s="45" t="s">
        <v>439</v>
      </c>
      <c r="F221" s="43"/>
      <c r="G221" s="43"/>
      <c r="H221" s="43"/>
      <c r="I221" s="43"/>
      <c r="J221" s="44"/>
    </row>
    <row r="222" ht="87">
      <c r="A222" s="35" t="s">
        <v>69</v>
      </c>
      <c r="B222" s="42"/>
      <c r="C222" s="43"/>
      <c r="D222" s="43"/>
      <c r="E222" s="37" t="s">
        <v>435</v>
      </c>
      <c r="F222" s="43"/>
      <c r="G222" s="43"/>
      <c r="H222" s="43"/>
      <c r="I222" s="43"/>
      <c r="J222" s="44"/>
    </row>
    <row r="223">
      <c r="A223" s="35" t="s">
        <v>60</v>
      </c>
      <c r="B223" s="35">
        <v>53</v>
      </c>
      <c r="C223" s="36" t="s">
        <v>440</v>
      </c>
      <c r="D223" s="35" t="s">
        <v>62</v>
      </c>
      <c r="E223" s="37" t="s">
        <v>441</v>
      </c>
      <c r="F223" s="38" t="s">
        <v>172</v>
      </c>
      <c r="G223" s="39">
        <v>18</v>
      </c>
      <c r="H223" s="40">
        <v>0</v>
      </c>
      <c r="I223" s="40">
        <f>ROUND(G223*H223,P4)</f>
        <v>0</v>
      </c>
      <c r="J223" s="35"/>
      <c r="O223" s="41">
        <f>I223*0.21</f>
        <v>0</v>
      </c>
      <c r="P223">
        <v>3</v>
      </c>
    </row>
    <row r="224" ht="29">
      <c r="A224" s="35" t="s">
        <v>65</v>
      </c>
      <c r="B224" s="42"/>
      <c r="C224" s="43"/>
      <c r="D224" s="43"/>
      <c r="E224" s="37" t="s">
        <v>442</v>
      </c>
      <c r="F224" s="43"/>
      <c r="G224" s="43"/>
      <c r="H224" s="43"/>
      <c r="I224" s="43"/>
      <c r="J224" s="44"/>
    </row>
    <row r="225">
      <c r="A225" s="35" t="s">
        <v>67</v>
      </c>
      <c r="B225" s="42"/>
      <c r="C225" s="43"/>
      <c r="D225" s="43"/>
      <c r="E225" s="45" t="s">
        <v>443</v>
      </c>
      <c r="F225" s="43"/>
      <c r="G225" s="43"/>
      <c r="H225" s="43"/>
      <c r="I225" s="43"/>
      <c r="J225" s="44"/>
    </row>
    <row r="226" ht="87">
      <c r="A226" s="35" t="s">
        <v>69</v>
      </c>
      <c r="B226" s="42"/>
      <c r="C226" s="43"/>
      <c r="D226" s="43"/>
      <c r="E226" s="37" t="s">
        <v>444</v>
      </c>
      <c r="F226" s="43"/>
      <c r="G226" s="43"/>
      <c r="H226" s="43"/>
      <c r="I226" s="43"/>
      <c r="J226" s="44"/>
    </row>
    <row r="227" ht="29">
      <c r="A227" s="35" t="s">
        <v>60</v>
      </c>
      <c r="B227" s="35">
        <v>54</v>
      </c>
      <c r="C227" s="36" t="s">
        <v>445</v>
      </c>
      <c r="D227" s="35" t="s">
        <v>62</v>
      </c>
      <c r="E227" s="37" t="s">
        <v>446</v>
      </c>
      <c r="F227" s="38" t="s">
        <v>172</v>
      </c>
      <c r="G227" s="39">
        <v>27</v>
      </c>
      <c r="H227" s="40">
        <v>0</v>
      </c>
      <c r="I227" s="40">
        <f>ROUND(G227*H227,P4)</f>
        <v>0</v>
      </c>
      <c r="J227" s="35"/>
      <c r="O227" s="41">
        <f>I227*0.21</f>
        <v>0</v>
      </c>
      <c r="P227">
        <v>3</v>
      </c>
    </row>
    <row r="228" ht="29">
      <c r="A228" s="35" t="s">
        <v>65</v>
      </c>
      <c r="B228" s="42"/>
      <c r="C228" s="43"/>
      <c r="D228" s="43"/>
      <c r="E228" s="37" t="s">
        <v>447</v>
      </c>
      <c r="F228" s="43"/>
      <c r="G228" s="43"/>
      <c r="H228" s="43"/>
      <c r="I228" s="43"/>
      <c r="J228" s="44"/>
    </row>
    <row r="229">
      <c r="A229" s="35" t="s">
        <v>67</v>
      </c>
      <c r="B229" s="42"/>
      <c r="C229" s="43"/>
      <c r="D229" s="43"/>
      <c r="E229" s="45" t="s">
        <v>448</v>
      </c>
      <c r="F229" s="43"/>
      <c r="G229" s="43"/>
      <c r="H229" s="43"/>
      <c r="I229" s="43"/>
      <c r="J229" s="44"/>
    </row>
    <row r="230" ht="159.5">
      <c r="A230" s="35" t="s">
        <v>69</v>
      </c>
      <c r="B230" s="42"/>
      <c r="C230" s="43"/>
      <c r="D230" s="43"/>
      <c r="E230" s="37" t="s">
        <v>449</v>
      </c>
      <c r="F230" s="43"/>
      <c r="G230" s="43"/>
      <c r="H230" s="43"/>
      <c r="I230" s="43"/>
      <c r="J230" s="44"/>
    </row>
    <row r="231">
      <c r="A231" s="35" t="s">
        <v>60</v>
      </c>
      <c r="B231" s="35">
        <v>55</v>
      </c>
      <c r="C231" s="36" t="s">
        <v>450</v>
      </c>
      <c r="D231" s="35" t="s">
        <v>451</v>
      </c>
      <c r="E231" s="37" t="s">
        <v>452</v>
      </c>
      <c r="F231" s="38" t="s">
        <v>85</v>
      </c>
      <c r="G231" s="39">
        <v>1</v>
      </c>
      <c r="H231" s="40">
        <v>0</v>
      </c>
      <c r="I231" s="40">
        <f>ROUND(G231*H231,P4)</f>
        <v>0</v>
      </c>
      <c r="J231" s="35"/>
      <c r="O231" s="41">
        <f>I231*0.21</f>
        <v>0</v>
      </c>
      <c r="P231">
        <v>3</v>
      </c>
    </row>
    <row r="232" ht="29">
      <c r="A232" s="35" t="s">
        <v>65</v>
      </c>
      <c r="B232" s="42"/>
      <c r="C232" s="43"/>
      <c r="D232" s="43"/>
      <c r="E232" s="37" t="s">
        <v>453</v>
      </c>
      <c r="F232" s="43"/>
      <c r="G232" s="43"/>
      <c r="H232" s="43"/>
      <c r="I232" s="43"/>
      <c r="J232" s="44"/>
    </row>
    <row r="233">
      <c r="A233" s="35" t="s">
        <v>67</v>
      </c>
      <c r="B233" s="42"/>
      <c r="C233" s="43"/>
      <c r="D233" s="43"/>
      <c r="E233" s="45" t="s">
        <v>68</v>
      </c>
      <c r="F233" s="43"/>
      <c r="G233" s="43"/>
      <c r="H233" s="43"/>
      <c r="I233" s="43"/>
      <c r="J233" s="44"/>
    </row>
    <row r="234" ht="130.5">
      <c r="A234" s="35" t="s">
        <v>69</v>
      </c>
      <c r="B234" s="42"/>
      <c r="C234" s="43"/>
      <c r="D234" s="43"/>
      <c r="E234" s="37" t="s">
        <v>454</v>
      </c>
      <c r="F234" s="43"/>
      <c r="G234" s="43"/>
      <c r="H234" s="43"/>
      <c r="I234" s="43"/>
      <c r="J234" s="44"/>
    </row>
    <row r="235">
      <c r="A235" s="35" t="s">
        <v>60</v>
      </c>
      <c r="B235" s="35">
        <v>56</v>
      </c>
      <c r="C235" s="36" t="s">
        <v>455</v>
      </c>
      <c r="D235" s="35" t="s">
        <v>62</v>
      </c>
      <c r="E235" s="37" t="s">
        <v>456</v>
      </c>
      <c r="F235" s="38" t="s">
        <v>172</v>
      </c>
      <c r="G235" s="39">
        <v>2</v>
      </c>
      <c r="H235" s="40">
        <v>0</v>
      </c>
      <c r="I235" s="40">
        <f>ROUND(G235*H235,P4)</f>
        <v>0</v>
      </c>
      <c r="J235" s="35"/>
      <c r="O235" s="41">
        <f>I235*0.21</f>
        <v>0</v>
      </c>
      <c r="P235">
        <v>3</v>
      </c>
    </row>
    <row r="236">
      <c r="A236" s="35" t="s">
        <v>65</v>
      </c>
      <c r="B236" s="42"/>
      <c r="C236" s="43"/>
      <c r="D236" s="43"/>
      <c r="E236" s="37" t="s">
        <v>457</v>
      </c>
      <c r="F236" s="43"/>
      <c r="G236" s="43"/>
      <c r="H236" s="43"/>
      <c r="I236" s="43"/>
      <c r="J236" s="44"/>
    </row>
    <row r="237">
      <c r="A237" s="35" t="s">
        <v>67</v>
      </c>
      <c r="B237" s="42"/>
      <c r="C237" s="43"/>
      <c r="D237" s="43"/>
      <c r="E237" s="45" t="s">
        <v>458</v>
      </c>
      <c r="F237" s="43"/>
      <c r="G237" s="43"/>
      <c r="H237" s="43"/>
      <c r="I237" s="43"/>
      <c r="J237" s="44"/>
    </row>
    <row r="238" ht="72.5">
      <c r="A238" s="35" t="s">
        <v>69</v>
      </c>
      <c r="B238" s="46"/>
      <c r="C238" s="47"/>
      <c r="D238" s="47"/>
      <c r="E238" s="37" t="s">
        <v>459</v>
      </c>
      <c r="F238" s="47"/>
      <c r="G238" s="47"/>
      <c r="H238" s="47"/>
      <c r="I238" s="47"/>
      <c r="J23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17</v>
      </c>
      <c r="I3" s="23">
        <f>SUMIFS(I8:I197,A8:A197,"SD")</f>
        <v>0</v>
      </c>
      <c r="J3" s="17"/>
      <c r="O3">
        <v>0</v>
      </c>
      <c r="P3">
        <v>2</v>
      </c>
    </row>
    <row r="4">
      <c r="A4" s="3" t="s">
        <v>44</v>
      </c>
      <c r="B4" s="18" t="s">
        <v>45</v>
      </c>
      <c r="C4" s="19" t="s">
        <v>17</v>
      </c>
      <c r="D4" s="20"/>
      <c r="E4" s="21" t="s">
        <v>18</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58</v>
      </c>
      <c r="D8" s="32"/>
      <c r="E8" s="29" t="s">
        <v>59</v>
      </c>
      <c r="F8" s="32"/>
      <c r="G8" s="32"/>
      <c r="H8" s="32"/>
      <c r="I8" s="33">
        <f>SUMIFS(I9:I16,A9:A16,"P")</f>
        <v>0</v>
      </c>
      <c r="J8" s="34"/>
    </row>
    <row r="9">
      <c r="A9" s="35" t="s">
        <v>60</v>
      </c>
      <c r="B9" s="35">
        <v>1</v>
      </c>
      <c r="C9" s="36" t="s">
        <v>206</v>
      </c>
      <c r="D9" s="35" t="s">
        <v>62</v>
      </c>
      <c r="E9" s="37" t="s">
        <v>207</v>
      </c>
      <c r="F9" s="38" t="s">
        <v>159</v>
      </c>
      <c r="G9" s="39">
        <v>143</v>
      </c>
      <c r="H9" s="40">
        <v>0</v>
      </c>
      <c r="I9" s="40">
        <f>ROUND(G9*H9,P4)</f>
        <v>0</v>
      </c>
      <c r="J9" s="35"/>
      <c r="O9" s="41">
        <f>I9*0.21</f>
        <v>0</v>
      </c>
      <c r="P9">
        <v>3</v>
      </c>
    </row>
    <row r="10">
      <c r="A10" s="35" t="s">
        <v>65</v>
      </c>
      <c r="B10" s="42"/>
      <c r="C10" s="43"/>
      <c r="D10" s="43"/>
      <c r="E10" s="37" t="s">
        <v>208</v>
      </c>
      <c r="F10" s="43"/>
      <c r="G10" s="43"/>
      <c r="H10" s="43"/>
      <c r="I10" s="43"/>
      <c r="J10" s="44"/>
    </row>
    <row r="11">
      <c r="A11" s="35" t="s">
        <v>67</v>
      </c>
      <c r="B11" s="42"/>
      <c r="C11" s="43"/>
      <c r="D11" s="43"/>
      <c r="E11" s="45" t="s">
        <v>460</v>
      </c>
      <c r="F11" s="43"/>
      <c r="G11" s="43"/>
      <c r="H11" s="43"/>
      <c r="I11" s="43"/>
      <c r="J11" s="44"/>
    </row>
    <row r="12" ht="72.5">
      <c r="A12" s="35" t="s">
        <v>69</v>
      </c>
      <c r="B12" s="42"/>
      <c r="C12" s="43"/>
      <c r="D12" s="43"/>
      <c r="E12" s="37" t="s">
        <v>210</v>
      </c>
      <c r="F12" s="43"/>
      <c r="G12" s="43"/>
      <c r="H12" s="43"/>
      <c r="I12" s="43"/>
      <c r="J12" s="44"/>
    </row>
    <row r="13">
      <c r="A13" s="35" t="s">
        <v>60</v>
      </c>
      <c r="B13" s="35">
        <v>2</v>
      </c>
      <c r="C13" s="36" t="s">
        <v>211</v>
      </c>
      <c r="D13" s="35"/>
      <c r="E13" s="37" t="s">
        <v>212</v>
      </c>
      <c r="F13" s="38" t="s">
        <v>159</v>
      </c>
      <c r="G13" s="39">
        <v>121.05</v>
      </c>
      <c r="H13" s="40">
        <v>0</v>
      </c>
      <c r="I13" s="40">
        <f>ROUND(G13*H13,P4)</f>
        <v>0</v>
      </c>
      <c r="J13" s="35"/>
      <c r="O13" s="41">
        <f>I13*0.21</f>
        <v>0</v>
      </c>
      <c r="P13">
        <v>3</v>
      </c>
    </row>
    <row r="14" ht="29">
      <c r="A14" s="35" t="s">
        <v>65</v>
      </c>
      <c r="B14" s="42"/>
      <c r="C14" s="43"/>
      <c r="D14" s="43"/>
      <c r="E14" s="37" t="s">
        <v>213</v>
      </c>
      <c r="F14" s="43"/>
      <c r="G14" s="43"/>
      <c r="H14" s="43"/>
      <c r="I14" s="43"/>
      <c r="J14" s="44"/>
    </row>
    <row r="15">
      <c r="A15" s="35" t="s">
        <v>67</v>
      </c>
      <c r="B15" s="42"/>
      <c r="C15" s="43"/>
      <c r="D15" s="43"/>
      <c r="E15" s="45" t="s">
        <v>461</v>
      </c>
      <c r="F15" s="43"/>
      <c r="G15" s="43"/>
      <c r="H15" s="43"/>
      <c r="I15" s="43"/>
      <c r="J15" s="44"/>
    </row>
    <row r="16" ht="72.5">
      <c r="A16" s="35" t="s">
        <v>69</v>
      </c>
      <c r="B16" s="42"/>
      <c r="C16" s="43"/>
      <c r="D16" s="43"/>
      <c r="E16" s="37" t="s">
        <v>215</v>
      </c>
      <c r="F16" s="43"/>
      <c r="G16" s="43"/>
      <c r="H16" s="43"/>
      <c r="I16" s="43"/>
      <c r="J16" s="44"/>
    </row>
    <row r="17">
      <c r="A17" s="29" t="s">
        <v>57</v>
      </c>
      <c r="B17" s="30"/>
      <c r="C17" s="31" t="s">
        <v>121</v>
      </c>
      <c r="D17" s="32"/>
      <c r="E17" s="29" t="s">
        <v>122</v>
      </c>
      <c r="F17" s="32"/>
      <c r="G17" s="32"/>
      <c r="H17" s="32"/>
      <c r="I17" s="33">
        <f>SUMIFS(I18:I61,A18:A61,"P")</f>
        <v>0</v>
      </c>
      <c r="J17" s="34"/>
    </row>
    <row r="18">
      <c r="A18" s="35" t="s">
        <v>60</v>
      </c>
      <c r="B18" s="35">
        <v>3</v>
      </c>
      <c r="C18" s="36" t="s">
        <v>218</v>
      </c>
      <c r="D18" s="35" t="s">
        <v>62</v>
      </c>
      <c r="E18" s="37" t="s">
        <v>219</v>
      </c>
      <c r="F18" s="38" t="s">
        <v>125</v>
      </c>
      <c r="G18" s="39">
        <v>1430</v>
      </c>
      <c r="H18" s="40">
        <v>0</v>
      </c>
      <c r="I18" s="40">
        <f>ROUND(G18*H18,P4)</f>
        <v>0</v>
      </c>
      <c r="J18" s="35"/>
      <c r="O18" s="41">
        <f>I18*0.21</f>
        <v>0</v>
      </c>
      <c r="P18">
        <v>3</v>
      </c>
    </row>
    <row r="19" ht="29">
      <c r="A19" s="35" t="s">
        <v>65</v>
      </c>
      <c r="B19" s="42"/>
      <c r="C19" s="43"/>
      <c r="D19" s="43"/>
      <c r="E19" s="37" t="s">
        <v>220</v>
      </c>
      <c r="F19" s="43"/>
      <c r="G19" s="43"/>
      <c r="H19" s="43"/>
      <c r="I19" s="43"/>
      <c r="J19" s="44"/>
    </row>
    <row r="20">
      <c r="A20" s="35" t="s">
        <v>67</v>
      </c>
      <c r="B20" s="42"/>
      <c r="C20" s="43"/>
      <c r="D20" s="43"/>
      <c r="E20" s="45" t="s">
        <v>462</v>
      </c>
      <c r="F20" s="43"/>
      <c r="G20" s="43"/>
      <c r="H20" s="43"/>
      <c r="I20" s="43"/>
      <c r="J20" s="44"/>
    </row>
    <row r="21" ht="58">
      <c r="A21" s="35" t="s">
        <v>69</v>
      </c>
      <c r="B21" s="42"/>
      <c r="C21" s="43"/>
      <c r="D21" s="43"/>
      <c r="E21" s="37" t="s">
        <v>222</v>
      </c>
      <c r="F21" s="43"/>
      <c r="G21" s="43"/>
      <c r="H21" s="43"/>
      <c r="I21" s="43"/>
      <c r="J21" s="44"/>
    </row>
    <row r="22">
      <c r="A22" s="35" t="s">
        <v>60</v>
      </c>
      <c r="B22" s="35">
        <v>4</v>
      </c>
      <c r="C22" s="36" t="s">
        <v>463</v>
      </c>
      <c r="D22" s="35" t="s">
        <v>62</v>
      </c>
      <c r="E22" s="37" t="s">
        <v>464</v>
      </c>
      <c r="F22" s="38" t="s">
        <v>159</v>
      </c>
      <c r="G22" s="39">
        <v>3.8399999999999999</v>
      </c>
      <c r="H22" s="40">
        <v>0</v>
      </c>
      <c r="I22" s="40">
        <f>ROUND(G22*H22,P4)</f>
        <v>0</v>
      </c>
      <c r="J22" s="35"/>
      <c r="O22" s="41">
        <f>I22*0.21</f>
        <v>0</v>
      </c>
      <c r="P22">
        <v>3</v>
      </c>
    </row>
    <row r="23">
      <c r="A23" s="35" t="s">
        <v>65</v>
      </c>
      <c r="B23" s="42"/>
      <c r="C23" s="43"/>
      <c r="D23" s="43"/>
      <c r="E23" s="37" t="s">
        <v>465</v>
      </c>
      <c r="F23" s="43"/>
      <c r="G23" s="43"/>
      <c r="H23" s="43"/>
      <c r="I23" s="43"/>
      <c r="J23" s="44"/>
    </row>
    <row r="24">
      <c r="A24" s="35" t="s">
        <v>67</v>
      </c>
      <c r="B24" s="42"/>
      <c r="C24" s="43"/>
      <c r="D24" s="43"/>
      <c r="E24" s="45" t="s">
        <v>466</v>
      </c>
      <c r="F24" s="43"/>
      <c r="G24" s="43"/>
      <c r="H24" s="43"/>
      <c r="I24" s="43"/>
      <c r="J24" s="44"/>
    </row>
    <row r="25" ht="116">
      <c r="A25" s="35" t="s">
        <v>69</v>
      </c>
      <c r="B25" s="42"/>
      <c r="C25" s="43"/>
      <c r="D25" s="43"/>
      <c r="E25" s="37" t="s">
        <v>232</v>
      </c>
      <c r="F25" s="43"/>
      <c r="G25" s="43"/>
      <c r="H25" s="43"/>
      <c r="I25" s="43"/>
      <c r="J25" s="44"/>
    </row>
    <row r="26">
      <c r="A26" s="35" t="s">
        <v>60</v>
      </c>
      <c r="B26" s="35">
        <v>5</v>
      </c>
      <c r="C26" s="36" t="s">
        <v>237</v>
      </c>
      <c r="D26" s="35" t="s">
        <v>62</v>
      </c>
      <c r="E26" s="37" t="s">
        <v>238</v>
      </c>
      <c r="F26" s="38" t="s">
        <v>172</v>
      </c>
      <c r="G26" s="39">
        <v>27</v>
      </c>
      <c r="H26" s="40">
        <v>0</v>
      </c>
      <c r="I26" s="40">
        <f>ROUND(G26*H26,P4)</f>
        <v>0</v>
      </c>
      <c r="J26" s="35"/>
      <c r="O26" s="41">
        <f>I26*0.21</f>
        <v>0</v>
      </c>
      <c r="P26">
        <v>3</v>
      </c>
    </row>
    <row r="27" ht="29">
      <c r="A27" s="35" t="s">
        <v>65</v>
      </c>
      <c r="B27" s="42"/>
      <c r="C27" s="43"/>
      <c r="D27" s="43"/>
      <c r="E27" s="37" t="s">
        <v>239</v>
      </c>
      <c r="F27" s="43"/>
      <c r="G27" s="43"/>
      <c r="H27" s="43"/>
      <c r="I27" s="43"/>
      <c r="J27" s="44"/>
    </row>
    <row r="28">
      <c r="A28" s="35" t="s">
        <v>67</v>
      </c>
      <c r="B28" s="42"/>
      <c r="C28" s="43"/>
      <c r="D28" s="43"/>
      <c r="E28" s="45" t="s">
        <v>448</v>
      </c>
      <c r="F28" s="43"/>
      <c r="G28" s="43"/>
      <c r="H28" s="43"/>
      <c r="I28" s="43"/>
      <c r="J28" s="44"/>
    </row>
    <row r="29" ht="72.5">
      <c r="A29" s="35" t="s">
        <v>69</v>
      </c>
      <c r="B29" s="42"/>
      <c r="C29" s="43"/>
      <c r="D29" s="43"/>
      <c r="E29" s="37" t="s">
        <v>241</v>
      </c>
      <c r="F29" s="43"/>
      <c r="G29" s="43"/>
      <c r="H29" s="43"/>
      <c r="I29" s="43"/>
      <c r="J29" s="44"/>
    </row>
    <row r="30">
      <c r="A30" s="35" t="s">
        <v>60</v>
      </c>
      <c r="B30" s="35">
        <v>6</v>
      </c>
      <c r="C30" s="36" t="s">
        <v>242</v>
      </c>
      <c r="D30" s="35" t="s">
        <v>111</v>
      </c>
      <c r="E30" s="37" t="s">
        <v>243</v>
      </c>
      <c r="F30" s="38" t="s">
        <v>159</v>
      </c>
      <c r="G30" s="39">
        <v>4085</v>
      </c>
      <c r="H30" s="40">
        <v>0</v>
      </c>
      <c r="I30" s="40">
        <f>ROUND(G30*H30,P4)</f>
        <v>0</v>
      </c>
      <c r="J30" s="35"/>
      <c r="O30" s="41">
        <f>I30*0.21</f>
        <v>0</v>
      </c>
      <c r="P30">
        <v>3</v>
      </c>
    </row>
    <row r="31">
      <c r="A31" s="35" t="s">
        <v>65</v>
      </c>
      <c r="B31" s="42"/>
      <c r="C31" s="43"/>
      <c r="D31" s="43"/>
      <c r="E31" s="37" t="s">
        <v>244</v>
      </c>
      <c r="F31" s="43"/>
      <c r="G31" s="43"/>
      <c r="H31" s="43"/>
      <c r="I31" s="43"/>
      <c r="J31" s="44"/>
    </row>
    <row r="32">
      <c r="A32" s="35" t="s">
        <v>67</v>
      </c>
      <c r="B32" s="42"/>
      <c r="C32" s="43"/>
      <c r="D32" s="43"/>
      <c r="E32" s="45" t="s">
        <v>467</v>
      </c>
      <c r="F32" s="43"/>
      <c r="G32" s="43"/>
      <c r="H32" s="43"/>
      <c r="I32" s="43"/>
      <c r="J32" s="44"/>
    </row>
    <row r="33" ht="409.5">
      <c r="A33" s="35" t="s">
        <v>69</v>
      </c>
      <c r="B33" s="42"/>
      <c r="C33" s="43"/>
      <c r="D33" s="43"/>
      <c r="E33" s="37" t="s">
        <v>246</v>
      </c>
      <c r="F33" s="43"/>
      <c r="G33" s="43"/>
      <c r="H33" s="43"/>
      <c r="I33" s="43"/>
      <c r="J33" s="44"/>
    </row>
    <row r="34">
      <c r="A34" s="35" t="s">
        <v>60</v>
      </c>
      <c r="B34" s="35">
        <v>7</v>
      </c>
      <c r="C34" s="36" t="s">
        <v>242</v>
      </c>
      <c r="D34" s="35" t="s">
        <v>113</v>
      </c>
      <c r="E34" s="37" t="s">
        <v>243</v>
      </c>
      <c r="F34" s="38" t="s">
        <v>159</v>
      </c>
      <c r="G34" s="39">
        <v>18</v>
      </c>
      <c r="H34" s="40">
        <v>0</v>
      </c>
      <c r="I34" s="40">
        <f>ROUND(G34*H34,P4)</f>
        <v>0</v>
      </c>
      <c r="J34" s="35"/>
      <c r="O34" s="41">
        <f>I34*0.21</f>
        <v>0</v>
      </c>
      <c r="P34">
        <v>3</v>
      </c>
    </row>
    <row r="35">
      <c r="A35" s="35" t="s">
        <v>65</v>
      </c>
      <c r="B35" s="42"/>
      <c r="C35" s="43"/>
      <c r="D35" s="43"/>
      <c r="E35" s="37" t="s">
        <v>468</v>
      </c>
      <c r="F35" s="43"/>
      <c r="G35" s="43"/>
      <c r="H35" s="43"/>
      <c r="I35" s="43"/>
      <c r="J35" s="44"/>
    </row>
    <row r="36">
      <c r="A36" s="35" t="s">
        <v>67</v>
      </c>
      <c r="B36" s="42"/>
      <c r="C36" s="43"/>
      <c r="D36" s="43"/>
      <c r="E36" s="45" t="s">
        <v>469</v>
      </c>
      <c r="F36" s="43"/>
      <c r="G36" s="43"/>
      <c r="H36" s="43"/>
      <c r="I36" s="43"/>
      <c r="J36" s="44"/>
    </row>
    <row r="37" ht="409.5">
      <c r="A37" s="35" t="s">
        <v>69</v>
      </c>
      <c r="B37" s="42"/>
      <c r="C37" s="43"/>
      <c r="D37" s="43"/>
      <c r="E37" s="37" t="s">
        <v>246</v>
      </c>
      <c r="F37" s="43"/>
      <c r="G37" s="43"/>
      <c r="H37" s="43"/>
      <c r="I37" s="43"/>
      <c r="J37" s="44"/>
    </row>
    <row r="38">
      <c r="A38" s="35" t="s">
        <v>60</v>
      </c>
      <c r="B38" s="35">
        <v>8</v>
      </c>
      <c r="C38" s="36" t="s">
        <v>247</v>
      </c>
      <c r="D38" s="35" t="s">
        <v>62</v>
      </c>
      <c r="E38" s="37" t="s">
        <v>248</v>
      </c>
      <c r="F38" s="38" t="s">
        <v>159</v>
      </c>
      <c r="G38" s="39">
        <v>4013</v>
      </c>
      <c r="H38" s="40">
        <v>0</v>
      </c>
      <c r="I38" s="40">
        <f>ROUND(G38*H38,P4)</f>
        <v>0</v>
      </c>
      <c r="J38" s="35"/>
      <c r="O38" s="41">
        <f>I38*0.21</f>
        <v>0</v>
      </c>
      <c r="P38">
        <v>3</v>
      </c>
    </row>
    <row r="39">
      <c r="A39" s="35" t="s">
        <v>65</v>
      </c>
      <c r="B39" s="42"/>
      <c r="C39" s="43"/>
      <c r="D39" s="43"/>
      <c r="E39" s="37" t="s">
        <v>249</v>
      </c>
      <c r="F39" s="43"/>
      <c r="G39" s="43"/>
      <c r="H39" s="43"/>
      <c r="I39" s="43"/>
      <c r="J39" s="44"/>
    </row>
    <row r="40">
      <c r="A40" s="35" t="s">
        <v>67</v>
      </c>
      <c r="B40" s="42"/>
      <c r="C40" s="43"/>
      <c r="D40" s="43"/>
      <c r="E40" s="45" t="s">
        <v>470</v>
      </c>
      <c r="F40" s="43"/>
      <c r="G40" s="43"/>
      <c r="H40" s="43"/>
      <c r="I40" s="43"/>
      <c r="J40" s="44"/>
    </row>
    <row r="41" ht="391.5">
      <c r="A41" s="35" t="s">
        <v>69</v>
      </c>
      <c r="B41" s="42"/>
      <c r="C41" s="43"/>
      <c r="D41" s="43"/>
      <c r="E41" s="37" t="s">
        <v>251</v>
      </c>
      <c r="F41" s="43"/>
      <c r="G41" s="43"/>
      <c r="H41" s="43"/>
      <c r="I41" s="43"/>
      <c r="J41" s="44"/>
    </row>
    <row r="42">
      <c r="A42" s="35" t="s">
        <v>60</v>
      </c>
      <c r="B42" s="35">
        <v>9</v>
      </c>
      <c r="C42" s="36" t="s">
        <v>252</v>
      </c>
      <c r="D42" s="35" t="s">
        <v>62</v>
      </c>
      <c r="E42" s="37" t="s">
        <v>253</v>
      </c>
      <c r="F42" s="38" t="s">
        <v>159</v>
      </c>
      <c r="G42" s="39">
        <v>4013</v>
      </c>
      <c r="H42" s="40">
        <v>0</v>
      </c>
      <c r="I42" s="40">
        <f>ROUND(G42*H42,P4)</f>
        <v>0</v>
      </c>
      <c r="J42" s="35"/>
      <c r="O42" s="41">
        <f>I42*0.21</f>
        <v>0</v>
      </c>
      <c r="P42">
        <v>3</v>
      </c>
    </row>
    <row r="43">
      <c r="A43" s="35" t="s">
        <v>65</v>
      </c>
      <c r="B43" s="42"/>
      <c r="C43" s="43"/>
      <c r="D43" s="43"/>
      <c r="E43" s="37" t="s">
        <v>254</v>
      </c>
      <c r="F43" s="43"/>
      <c r="G43" s="43"/>
      <c r="H43" s="43"/>
      <c r="I43" s="43"/>
      <c r="J43" s="44"/>
    </row>
    <row r="44">
      <c r="A44" s="35" t="s">
        <v>67</v>
      </c>
      <c r="B44" s="42"/>
      <c r="C44" s="43"/>
      <c r="D44" s="43"/>
      <c r="E44" s="45" t="s">
        <v>471</v>
      </c>
      <c r="F44" s="43"/>
      <c r="G44" s="43"/>
      <c r="H44" s="43"/>
      <c r="I44" s="43"/>
      <c r="J44" s="44"/>
    </row>
    <row r="45" ht="377">
      <c r="A45" s="35" t="s">
        <v>69</v>
      </c>
      <c r="B45" s="42"/>
      <c r="C45" s="43"/>
      <c r="D45" s="43"/>
      <c r="E45" s="37" t="s">
        <v>256</v>
      </c>
      <c r="F45" s="43"/>
      <c r="G45" s="43"/>
      <c r="H45" s="43"/>
      <c r="I45" s="43"/>
      <c r="J45" s="44"/>
    </row>
    <row r="46">
      <c r="A46" s="35" t="s">
        <v>60</v>
      </c>
      <c r="B46" s="35">
        <v>10</v>
      </c>
      <c r="C46" s="36" t="s">
        <v>257</v>
      </c>
      <c r="D46" s="35" t="s">
        <v>62</v>
      </c>
      <c r="E46" s="37" t="s">
        <v>258</v>
      </c>
      <c r="F46" s="38" t="s">
        <v>159</v>
      </c>
      <c r="G46" s="39">
        <v>4103</v>
      </c>
      <c r="H46" s="40">
        <v>0</v>
      </c>
      <c r="I46" s="40">
        <f>ROUND(G46*H46,P4)</f>
        <v>0</v>
      </c>
      <c r="J46" s="35"/>
      <c r="O46" s="41">
        <f>I46*0.21</f>
        <v>0</v>
      </c>
      <c r="P46">
        <v>3</v>
      </c>
    </row>
    <row r="47">
      <c r="A47" s="35" t="s">
        <v>65</v>
      </c>
      <c r="B47" s="42"/>
      <c r="C47" s="43"/>
      <c r="D47" s="43"/>
      <c r="E47" s="37" t="s">
        <v>249</v>
      </c>
      <c r="F47" s="43"/>
      <c r="G47" s="43"/>
      <c r="H47" s="43"/>
      <c r="I47" s="43"/>
      <c r="J47" s="44"/>
    </row>
    <row r="48">
      <c r="A48" s="35" t="s">
        <v>67</v>
      </c>
      <c r="B48" s="42"/>
      <c r="C48" s="43"/>
      <c r="D48" s="43"/>
      <c r="E48" s="45" t="s">
        <v>472</v>
      </c>
      <c r="F48" s="43"/>
      <c r="G48" s="43"/>
      <c r="H48" s="43"/>
      <c r="I48" s="43"/>
      <c r="J48" s="44"/>
    </row>
    <row r="49" ht="261">
      <c r="A49" s="35" t="s">
        <v>69</v>
      </c>
      <c r="B49" s="42"/>
      <c r="C49" s="43"/>
      <c r="D49" s="43"/>
      <c r="E49" s="37" t="s">
        <v>260</v>
      </c>
      <c r="F49" s="43"/>
      <c r="G49" s="43"/>
      <c r="H49" s="43"/>
      <c r="I49" s="43"/>
      <c r="J49" s="44"/>
    </row>
    <row r="50">
      <c r="A50" s="35" t="s">
        <v>60</v>
      </c>
      <c r="B50" s="35">
        <v>11</v>
      </c>
      <c r="C50" s="36" t="s">
        <v>266</v>
      </c>
      <c r="D50" s="35" t="s">
        <v>62</v>
      </c>
      <c r="E50" s="37" t="s">
        <v>267</v>
      </c>
      <c r="F50" s="38" t="s">
        <v>159</v>
      </c>
      <c r="G50" s="39">
        <v>6</v>
      </c>
      <c r="H50" s="40">
        <v>0</v>
      </c>
      <c r="I50" s="40">
        <f>ROUND(G50*H50,P4)</f>
        <v>0</v>
      </c>
      <c r="J50" s="35"/>
      <c r="O50" s="41">
        <f>I50*0.21</f>
        <v>0</v>
      </c>
      <c r="P50">
        <v>3</v>
      </c>
    </row>
    <row r="51">
      <c r="A51" s="35" t="s">
        <v>65</v>
      </c>
      <c r="B51" s="42"/>
      <c r="C51" s="43"/>
      <c r="D51" s="43"/>
      <c r="E51" s="37" t="s">
        <v>268</v>
      </c>
      <c r="F51" s="43"/>
      <c r="G51" s="43"/>
      <c r="H51" s="43"/>
      <c r="I51" s="43"/>
      <c r="J51" s="44"/>
    </row>
    <row r="52">
      <c r="A52" s="35" t="s">
        <v>67</v>
      </c>
      <c r="B52" s="42"/>
      <c r="C52" s="43"/>
      <c r="D52" s="43"/>
      <c r="E52" s="45" t="s">
        <v>387</v>
      </c>
      <c r="F52" s="43"/>
      <c r="G52" s="43"/>
      <c r="H52" s="43"/>
      <c r="I52" s="43"/>
      <c r="J52" s="44"/>
    </row>
    <row r="53" ht="348">
      <c r="A53" s="35" t="s">
        <v>69</v>
      </c>
      <c r="B53" s="42"/>
      <c r="C53" s="43"/>
      <c r="D53" s="43"/>
      <c r="E53" s="37" t="s">
        <v>270</v>
      </c>
      <c r="F53" s="43"/>
      <c r="G53" s="43"/>
      <c r="H53" s="43"/>
      <c r="I53" s="43"/>
      <c r="J53" s="44"/>
    </row>
    <row r="54">
      <c r="A54" s="35" t="s">
        <v>60</v>
      </c>
      <c r="B54" s="35">
        <v>12</v>
      </c>
      <c r="C54" s="36" t="s">
        <v>276</v>
      </c>
      <c r="D54" s="35" t="s">
        <v>62</v>
      </c>
      <c r="E54" s="37" t="s">
        <v>277</v>
      </c>
      <c r="F54" s="38" t="s">
        <v>159</v>
      </c>
      <c r="G54" s="39">
        <v>121.05</v>
      </c>
      <c r="H54" s="40">
        <v>0</v>
      </c>
      <c r="I54" s="40">
        <f>ROUND(G54*H54,P4)</f>
        <v>0</v>
      </c>
      <c r="J54" s="35"/>
      <c r="O54" s="41">
        <f>I54*0.21</f>
        <v>0</v>
      </c>
      <c r="P54">
        <v>3</v>
      </c>
    </row>
    <row r="55">
      <c r="A55" s="35" t="s">
        <v>65</v>
      </c>
      <c r="B55" s="42"/>
      <c r="C55" s="43"/>
      <c r="D55" s="43"/>
      <c r="E55" s="37" t="s">
        <v>278</v>
      </c>
      <c r="F55" s="43"/>
      <c r="G55" s="43"/>
      <c r="H55" s="43"/>
      <c r="I55" s="43"/>
      <c r="J55" s="44"/>
    </row>
    <row r="56">
      <c r="A56" s="35" t="s">
        <v>67</v>
      </c>
      <c r="B56" s="42"/>
      <c r="C56" s="43"/>
      <c r="D56" s="43"/>
      <c r="E56" s="45" t="s">
        <v>473</v>
      </c>
      <c r="F56" s="43"/>
      <c r="G56" s="43"/>
      <c r="H56" s="43"/>
      <c r="I56" s="43"/>
      <c r="J56" s="44"/>
    </row>
    <row r="57" ht="72.5">
      <c r="A57" s="35" t="s">
        <v>69</v>
      </c>
      <c r="B57" s="42"/>
      <c r="C57" s="43"/>
      <c r="D57" s="43"/>
      <c r="E57" s="37" t="s">
        <v>280</v>
      </c>
      <c r="F57" s="43"/>
      <c r="G57" s="43"/>
      <c r="H57" s="43"/>
      <c r="I57" s="43"/>
      <c r="J57" s="44"/>
    </row>
    <row r="58">
      <c r="A58" s="35" t="s">
        <v>60</v>
      </c>
      <c r="B58" s="35">
        <v>13</v>
      </c>
      <c r="C58" s="36" t="s">
        <v>281</v>
      </c>
      <c r="D58" s="35" t="s">
        <v>62</v>
      </c>
      <c r="E58" s="37" t="s">
        <v>282</v>
      </c>
      <c r="F58" s="38" t="s">
        <v>125</v>
      </c>
      <c r="G58" s="39">
        <v>807</v>
      </c>
      <c r="H58" s="40">
        <v>0</v>
      </c>
      <c r="I58" s="40">
        <f>ROUND(G58*H58,P4)</f>
        <v>0</v>
      </c>
      <c r="J58" s="35"/>
      <c r="O58" s="41">
        <f>I58*0.21</f>
        <v>0</v>
      </c>
      <c r="P58">
        <v>3</v>
      </c>
    </row>
    <row r="59">
      <c r="A59" s="35" t="s">
        <v>65</v>
      </c>
      <c r="B59" s="42"/>
      <c r="C59" s="43"/>
      <c r="D59" s="43"/>
      <c r="E59" s="37" t="s">
        <v>283</v>
      </c>
      <c r="F59" s="43"/>
      <c r="G59" s="43"/>
      <c r="H59" s="43"/>
      <c r="I59" s="43"/>
      <c r="J59" s="44"/>
    </row>
    <row r="60">
      <c r="A60" s="35" t="s">
        <v>67</v>
      </c>
      <c r="B60" s="42"/>
      <c r="C60" s="43"/>
      <c r="D60" s="43"/>
      <c r="E60" s="45" t="s">
        <v>474</v>
      </c>
      <c r="F60" s="43"/>
      <c r="G60" s="43"/>
      <c r="H60" s="43"/>
      <c r="I60" s="43"/>
      <c r="J60" s="44"/>
    </row>
    <row r="61" ht="72.5">
      <c r="A61" s="35" t="s">
        <v>69</v>
      </c>
      <c r="B61" s="42"/>
      <c r="C61" s="43"/>
      <c r="D61" s="43"/>
      <c r="E61" s="37" t="s">
        <v>285</v>
      </c>
      <c r="F61" s="43"/>
      <c r="G61" s="43"/>
      <c r="H61" s="43"/>
      <c r="I61" s="43"/>
      <c r="J61" s="44"/>
    </row>
    <row r="62">
      <c r="A62" s="29" t="s">
        <v>57</v>
      </c>
      <c r="B62" s="30"/>
      <c r="C62" s="31" t="s">
        <v>286</v>
      </c>
      <c r="D62" s="32"/>
      <c r="E62" s="29" t="s">
        <v>287</v>
      </c>
      <c r="F62" s="32"/>
      <c r="G62" s="32"/>
      <c r="H62" s="32"/>
      <c r="I62" s="33">
        <f>SUMIFS(I63:I74,A63:A74,"P")</f>
        <v>0</v>
      </c>
      <c r="J62" s="34"/>
    </row>
    <row r="63">
      <c r="A63" s="35" t="s">
        <v>60</v>
      </c>
      <c r="B63" s="35">
        <v>14</v>
      </c>
      <c r="C63" s="36" t="s">
        <v>475</v>
      </c>
      <c r="D63" s="35" t="s">
        <v>62</v>
      </c>
      <c r="E63" s="37" t="s">
        <v>476</v>
      </c>
      <c r="F63" s="38" t="s">
        <v>125</v>
      </c>
      <c r="G63" s="39">
        <v>28</v>
      </c>
      <c r="H63" s="40">
        <v>0</v>
      </c>
      <c r="I63" s="40">
        <f>ROUND(G63*H63,P4)</f>
        <v>0</v>
      </c>
      <c r="J63" s="35"/>
      <c r="O63" s="41">
        <f>I63*0.21</f>
        <v>0</v>
      </c>
      <c r="P63">
        <v>3</v>
      </c>
    </row>
    <row r="64">
      <c r="A64" s="35" t="s">
        <v>65</v>
      </c>
      <c r="B64" s="42"/>
      <c r="C64" s="43"/>
      <c r="D64" s="43"/>
      <c r="E64" s="37" t="s">
        <v>477</v>
      </c>
      <c r="F64" s="43"/>
      <c r="G64" s="43"/>
      <c r="H64" s="43"/>
      <c r="I64" s="43"/>
      <c r="J64" s="44"/>
    </row>
    <row r="65">
      <c r="A65" s="35" t="s">
        <v>67</v>
      </c>
      <c r="B65" s="42"/>
      <c r="C65" s="43"/>
      <c r="D65" s="43"/>
      <c r="E65" s="45" t="s">
        <v>478</v>
      </c>
      <c r="F65" s="43"/>
      <c r="G65" s="43"/>
      <c r="H65" s="43"/>
      <c r="I65" s="43"/>
      <c r="J65" s="44"/>
    </row>
    <row r="66" ht="101.5">
      <c r="A66" s="35" t="s">
        <v>69</v>
      </c>
      <c r="B66" s="42"/>
      <c r="C66" s="43"/>
      <c r="D66" s="43"/>
      <c r="E66" s="37" t="s">
        <v>479</v>
      </c>
      <c r="F66" s="43"/>
      <c r="G66" s="43"/>
      <c r="H66" s="43"/>
      <c r="I66" s="43"/>
      <c r="J66" s="44"/>
    </row>
    <row r="67">
      <c r="A67" s="35" t="s">
        <v>60</v>
      </c>
      <c r="B67" s="35">
        <v>15</v>
      </c>
      <c r="C67" s="36" t="s">
        <v>288</v>
      </c>
      <c r="D67" s="35" t="s">
        <v>111</v>
      </c>
      <c r="E67" s="37" t="s">
        <v>289</v>
      </c>
      <c r="F67" s="38" t="s">
        <v>159</v>
      </c>
      <c r="G67" s="39">
        <v>4</v>
      </c>
      <c r="H67" s="40">
        <v>0</v>
      </c>
      <c r="I67" s="40">
        <f>ROUND(G67*H67,P4)</f>
        <v>0</v>
      </c>
      <c r="J67" s="35"/>
      <c r="O67" s="41">
        <f>I67*0.21</f>
        <v>0</v>
      </c>
      <c r="P67">
        <v>3</v>
      </c>
    </row>
    <row r="68">
      <c r="A68" s="35" t="s">
        <v>65</v>
      </c>
      <c r="B68" s="42"/>
      <c r="C68" s="43"/>
      <c r="D68" s="43"/>
      <c r="E68" s="37" t="s">
        <v>290</v>
      </c>
      <c r="F68" s="43"/>
      <c r="G68" s="43"/>
      <c r="H68" s="43"/>
      <c r="I68" s="43"/>
      <c r="J68" s="44"/>
    </row>
    <row r="69">
      <c r="A69" s="35" t="s">
        <v>67</v>
      </c>
      <c r="B69" s="42"/>
      <c r="C69" s="43"/>
      <c r="D69" s="43"/>
      <c r="E69" s="45" t="s">
        <v>480</v>
      </c>
      <c r="F69" s="43"/>
      <c r="G69" s="43"/>
      <c r="H69" s="43"/>
      <c r="I69" s="43"/>
      <c r="J69" s="44"/>
    </row>
    <row r="70" ht="409.5">
      <c r="A70" s="35" t="s">
        <v>69</v>
      </c>
      <c r="B70" s="42"/>
      <c r="C70" s="43"/>
      <c r="D70" s="43"/>
      <c r="E70" s="37" t="s">
        <v>291</v>
      </c>
      <c r="F70" s="43"/>
      <c r="G70" s="43"/>
      <c r="H70" s="43"/>
      <c r="I70" s="43"/>
      <c r="J70" s="44"/>
    </row>
    <row r="71">
      <c r="A71" s="35" t="s">
        <v>60</v>
      </c>
      <c r="B71" s="35">
        <v>16</v>
      </c>
      <c r="C71" s="36" t="s">
        <v>288</v>
      </c>
      <c r="D71" s="35" t="s">
        <v>113</v>
      </c>
      <c r="E71" s="37" t="s">
        <v>289</v>
      </c>
      <c r="F71" s="38" t="s">
        <v>159</v>
      </c>
      <c r="G71" s="39">
        <v>8</v>
      </c>
      <c r="H71" s="40">
        <v>0</v>
      </c>
      <c r="I71" s="40">
        <f>ROUND(G71*H71,P4)</f>
        <v>0</v>
      </c>
      <c r="J71" s="35"/>
      <c r="O71" s="41">
        <f>I71*0.21</f>
        <v>0</v>
      </c>
      <c r="P71">
        <v>3</v>
      </c>
    </row>
    <row r="72">
      <c r="A72" s="35" t="s">
        <v>65</v>
      </c>
      <c r="B72" s="42"/>
      <c r="C72" s="43"/>
      <c r="D72" s="43"/>
      <c r="E72" s="37" t="s">
        <v>292</v>
      </c>
      <c r="F72" s="43"/>
      <c r="G72" s="43"/>
      <c r="H72" s="43"/>
      <c r="I72" s="43"/>
      <c r="J72" s="44"/>
    </row>
    <row r="73">
      <c r="A73" s="35" t="s">
        <v>67</v>
      </c>
      <c r="B73" s="42"/>
      <c r="C73" s="43"/>
      <c r="D73" s="43"/>
      <c r="E73" s="45" t="s">
        <v>481</v>
      </c>
      <c r="F73" s="43"/>
      <c r="G73" s="43"/>
      <c r="H73" s="43"/>
      <c r="I73" s="43"/>
      <c r="J73" s="44"/>
    </row>
    <row r="74" ht="409.5">
      <c r="A74" s="35" t="s">
        <v>69</v>
      </c>
      <c r="B74" s="42"/>
      <c r="C74" s="43"/>
      <c r="D74" s="43"/>
      <c r="E74" s="37" t="s">
        <v>291</v>
      </c>
      <c r="F74" s="43"/>
      <c r="G74" s="43"/>
      <c r="H74" s="43"/>
      <c r="I74" s="43"/>
      <c r="J74" s="44"/>
    </row>
    <row r="75">
      <c r="A75" s="29" t="s">
        <v>57</v>
      </c>
      <c r="B75" s="30"/>
      <c r="C75" s="31" t="s">
        <v>294</v>
      </c>
      <c r="D75" s="32"/>
      <c r="E75" s="29" t="s">
        <v>295</v>
      </c>
      <c r="F75" s="32"/>
      <c r="G75" s="32"/>
      <c r="H75" s="32"/>
      <c r="I75" s="33">
        <f>SUMIFS(I76:I95,A76:A95,"P")</f>
        <v>0</v>
      </c>
      <c r="J75" s="34"/>
    </row>
    <row r="76">
      <c r="A76" s="35" t="s">
        <v>60</v>
      </c>
      <c r="B76" s="35">
        <v>17</v>
      </c>
      <c r="C76" s="36" t="s">
        <v>296</v>
      </c>
      <c r="D76" s="35" t="s">
        <v>62</v>
      </c>
      <c r="E76" s="37" t="s">
        <v>297</v>
      </c>
      <c r="F76" s="38" t="s">
        <v>159</v>
      </c>
      <c r="G76" s="39">
        <v>0.90000000000000002</v>
      </c>
      <c r="H76" s="40">
        <v>0</v>
      </c>
      <c r="I76" s="40">
        <f>ROUND(G76*H76,P4)</f>
        <v>0</v>
      </c>
      <c r="J76" s="35"/>
      <c r="O76" s="41">
        <f>I76*0.21</f>
        <v>0</v>
      </c>
      <c r="P76">
        <v>3</v>
      </c>
    </row>
    <row r="77">
      <c r="A77" s="35" t="s">
        <v>65</v>
      </c>
      <c r="B77" s="42"/>
      <c r="C77" s="43"/>
      <c r="D77" s="43"/>
      <c r="E77" s="37" t="s">
        <v>298</v>
      </c>
      <c r="F77" s="43"/>
      <c r="G77" s="43"/>
      <c r="H77" s="43"/>
      <c r="I77" s="43"/>
      <c r="J77" s="44"/>
    </row>
    <row r="78">
      <c r="A78" s="35" t="s">
        <v>67</v>
      </c>
      <c r="B78" s="42"/>
      <c r="C78" s="43"/>
      <c r="D78" s="43"/>
      <c r="E78" s="45" t="s">
        <v>482</v>
      </c>
      <c r="F78" s="43"/>
      <c r="G78" s="43"/>
      <c r="H78" s="43"/>
      <c r="I78" s="43"/>
      <c r="J78" s="44"/>
    </row>
    <row r="79" ht="409.5">
      <c r="A79" s="35" t="s">
        <v>69</v>
      </c>
      <c r="B79" s="42"/>
      <c r="C79" s="43"/>
      <c r="D79" s="43"/>
      <c r="E79" s="37" t="s">
        <v>291</v>
      </c>
      <c r="F79" s="43"/>
      <c r="G79" s="43"/>
      <c r="H79" s="43"/>
      <c r="I79" s="43"/>
      <c r="J79" s="44"/>
    </row>
    <row r="80">
      <c r="A80" s="35" t="s">
        <v>60</v>
      </c>
      <c r="B80" s="35">
        <v>18</v>
      </c>
      <c r="C80" s="36" t="s">
        <v>300</v>
      </c>
      <c r="D80" s="35" t="s">
        <v>111</v>
      </c>
      <c r="E80" s="37" t="s">
        <v>301</v>
      </c>
      <c r="F80" s="38" t="s">
        <v>159</v>
      </c>
      <c r="G80" s="39">
        <v>4</v>
      </c>
      <c r="H80" s="40">
        <v>0</v>
      </c>
      <c r="I80" s="40">
        <f>ROUND(G80*H80,P4)</f>
        <v>0</v>
      </c>
      <c r="J80" s="35"/>
      <c r="O80" s="41">
        <f>I80*0.21</f>
        <v>0</v>
      </c>
      <c r="P80">
        <v>3</v>
      </c>
    </row>
    <row r="81">
      <c r="A81" s="35" t="s">
        <v>65</v>
      </c>
      <c r="B81" s="42"/>
      <c r="C81" s="43"/>
      <c r="D81" s="43"/>
      <c r="E81" s="37" t="s">
        <v>483</v>
      </c>
      <c r="F81" s="43"/>
      <c r="G81" s="43"/>
      <c r="H81" s="43"/>
      <c r="I81" s="43"/>
      <c r="J81" s="44"/>
    </row>
    <row r="82">
      <c r="A82" s="35" t="s">
        <v>67</v>
      </c>
      <c r="B82" s="42"/>
      <c r="C82" s="43"/>
      <c r="D82" s="43"/>
      <c r="E82" s="45" t="s">
        <v>480</v>
      </c>
      <c r="F82" s="43"/>
      <c r="G82" s="43"/>
      <c r="H82" s="43"/>
      <c r="I82" s="43"/>
      <c r="J82" s="44"/>
    </row>
    <row r="83" ht="101.5">
      <c r="A83" s="35" t="s">
        <v>69</v>
      </c>
      <c r="B83" s="42"/>
      <c r="C83" s="43"/>
      <c r="D83" s="43"/>
      <c r="E83" s="37" t="s">
        <v>304</v>
      </c>
      <c r="F83" s="43"/>
      <c r="G83" s="43"/>
      <c r="H83" s="43"/>
      <c r="I83" s="43"/>
      <c r="J83" s="44"/>
    </row>
    <row r="84">
      <c r="A84" s="35" t="s">
        <v>60</v>
      </c>
      <c r="B84" s="35">
        <v>19</v>
      </c>
      <c r="C84" s="36" t="s">
        <v>300</v>
      </c>
      <c r="D84" s="35" t="s">
        <v>113</v>
      </c>
      <c r="E84" s="37" t="s">
        <v>301</v>
      </c>
      <c r="F84" s="38" t="s">
        <v>159</v>
      </c>
      <c r="G84" s="39">
        <v>4</v>
      </c>
      <c r="H84" s="40">
        <v>0</v>
      </c>
      <c r="I84" s="40">
        <f>ROUND(G84*H84,P4)</f>
        <v>0</v>
      </c>
      <c r="J84" s="35"/>
      <c r="O84" s="41">
        <f>I84*0.21</f>
        <v>0</v>
      </c>
      <c r="P84">
        <v>3</v>
      </c>
    </row>
    <row r="85">
      <c r="A85" s="35" t="s">
        <v>65</v>
      </c>
      <c r="B85" s="42"/>
      <c r="C85" s="43"/>
      <c r="D85" s="43"/>
      <c r="E85" s="37" t="s">
        <v>484</v>
      </c>
      <c r="F85" s="43"/>
      <c r="G85" s="43"/>
      <c r="H85" s="43"/>
      <c r="I85" s="43"/>
      <c r="J85" s="44"/>
    </row>
    <row r="86">
      <c r="A86" s="35" t="s">
        <v>67</v>
      </c>
      <c r="B86" s="42"/>
      <c r="C86" s="43"/>
      <c r="D86" s="43"/>
      <c r="E86" s="45" t="s">
        <v>480</v>
      </c>
      <c r="F86" s="43"/>
      <c r="G86" s="43"/>
      <c r="H86" s="43"/>
      <c r="I86" s="43"/>
      <c r="J86" s="44"/>
    </row>
    <row r="87" ht="101.5">
      <c r="A87" s="35" t="s">
        <v>69</v>
      </c>
      <c r="B87" s="42"/>
      <c r="C87" s="43"/>
      <c r="D87" s="43"/>
      <c r="E87" s="37" t="s">
        <v>304</v>
      </c>
      <c r="F87" s="43"/>
      <c r="G87" s="43"/>
      <c r="H87" s="43"/>
      <c r="I87" s="43"/>
      <c r="J87" s="44"/>
    </row>
    <row r="88">
      <c r="A88" s="35" t="s">
        <v>60</v>
      </c>
      <c r="B88" s="35">
        <v>20</v>
      </c>
      <c r="C88" s="36" t="s">
        <v>300</v>
      </c>
      <c r="D88" s="35" t="s">
        <v>115</v>
      </c>
      <c r="E88" s="37" t="s">
        <v>301</v>
      </c>
      <c r="F88" s="38" t="s">
        <v>159</v>
      </c>
      <c r="G88" s="39">
        <v>1</v>
      </c>
      <c r="H88" s="40">
        <v>0</v>
      </c>
      <c r="I88" s="40">
        <f>ROUND(G88*H88,P4)</f>
        <v>0</v>
      </c>
      <c r="J88" s="35"/>
      <c r="O88" s="41">
        <f>I88*0.21</f>
        <v>0</v>
      </c>
      <c r="P88">
        <v>3</v>
      </c>
    </row>
    <row r="89">
      <c r="A89" s="35" t="s">
        <v>65</v>
      </c>
      <c r="B89" s="42"/>
      <c r="C89" s="43"/>
      <c r="D89" s="43"/>
      <c r="E89" s="37" t="s">
        <v>485</v>
      </c>
      <c r="F89" s="43"/>
      <c r="G89" s="43"/>
      <c r="H89" s="43"/>
      <c r="I89" s="43"/>
      <c r="J89" s="44"/>
    </row>
    <row r="90">
      <c r="A90" s="35" t="s">
        <v>67</v>
      </c>
      <c r="B90" s="42"/>
      <c r="C90" s="43"/>
      <c r="D90" s="43"/>
      <c r="E90" s="45" t="s">
        <v>330</v>
      </c>
      <c r="F90" s="43"/>
      <c r="G90" s="43"/>
      <c r="H90" s="43"/>
      <c r="I90" s="43"/>
      <c r="J90" s="44"/>
    </row>
    <row r="91" ht="101.5">
      <c r="A91" s="35" t="s">
        <v>69</v>
      </c>
      <c r="B91" s="42"/>
      <c r="C91" s="43"/>
      <c r="D91" s="43"/>
      <c r="E91" s="37" t="s">
        <v>304</v>
      </c>
      <c r="F91" s="43"/>
      <c r="G91" s="43"/>
      <c r="H91" s="43"/>
      <c r="I91" s="43"/>
      <c r="J91" s="44"/>
    </row>
    <row r="92">
      <c r="A92" s="35" t="s">
        <v>60</v>
      </c>
      <c r="B92" s="35">
        <v>21</v>
      </c>
      <c r="C92" s="36" t="s">
        <v>307</v>
      </c>
      <c r="D92" s="35" t="s">
        <v>62</v>
      </c>
      <c r="E92" s="37" t="s">
        <v>308</v>
      </c>
      <c r="F92" s="38" t="s">
        <v>159</v>
      </c>
      <c r="G92" s="39">
        <v>1.8</v>
      </c>
      <c r="H92" s="40">
        <v>0</v>
      </c>
      <c r="I92" s="40">
        <f>ROUND(G92*H92,P4)</f>
        <v>0</v>
      </c>
      <c r="J92" s="35"/>
      <c r="O92" s="41">
        <f>I92*0.21</f>
        <v>0</v>
      </c>
      <c r="P92">
        <v>3</v>
      </c>
    </row>
    <row r="93">
      <c r="A93" s="35" t="s">
        <v>65</v>
      </c>
      <c r="B93" s="42"/>
      <c r="C93" s="43"/>
      <c r="D93" s="43"/>
      <c r="E93" s="37" t="s">
        <v>309</v>
      </c>
      <c r="F93" s="43"/>
      <c r="G93" s="43"/>
      <c r="H93" s="43"/>
      <c r="I93" s="43"/>
      <c r="J93" s="44"/>
    </row>
    <row r="94">
      <c r="A94" s="35" t="s">
        <v>67</v>
      </c>
      <c r="B94" s="42"/>
      <c r="C94" s="43"/>
      <c r="D94" s="43"/>
      <c r="E94" s="45" t="s">
        <v>486</v>
      </c>
      <c r="F94" s="43"/>
      <c r="G94" s="43"/>
      <c r="H94" s="43"/>
      <c r="I94" s="43"/>
      <c r="J94" s="44"/>
    </row>
    <row r="95" ht="145">
      <c r="A95" s="35" t="s">
        <v>69</v>
      </c>
      <c r="B95" s="42"/>
      <c r="C95" s="43"/>
      <c r="D95" s="43"/>
      <c r="E95" s="37" t="s">
        <v>311</v>
      </c>
      <c r="F95" s="43"/>
      <c r="G95" s="43"/>
      <c r="H95" s="43"/>
      <c r="I95" s="43"/>
      <c r="J95" s="44"/>
    </row>
    <row r="96">
      <c r="A96" s="29" t="s">
        <v>57</v>
      </c>
      <c r="B96" s="30"/>
      <c r="C96" s="31" t="s">
        <v>317</v>
      </c>
      <c r="D96" s="32"/>
      <c r="E96" s="29" t="s">
        <v>318</v>
      </c>
      <c r="F96" s="32"/>
      <c r="G96" s="32"/>
      <c r="H96" s="32"/>
      <c r="I96" s="33">
        <f>SUMIFS(I97:I136,A97:A136,"P")</f>
        <v>0</v>
      </c>
      <c r="J96" s="34"/>
    </row>
    <row r="97">
      <c r="A97" s="35" t="s">
        <v>60</v>
      </c>
      <c r="B97" s="35">
        <v>22</v>
      </c>
      <c r="C97" s="36" t="s">
        <v>319</v>
      </c>
      <c r="D97" s="35" t="s">
        <v>111</v>
      </c>
      <c r="E97" s="37" t="s">
        <v>320</v>
      </c>
      <c r="F97" s="38" t="s">
        <v>159</v>
      </c>
      <c r="G97" s="39">
        <v>92</v>
      </c>
      <c r="H97" s="40">
        <v>0</v>
      </c>
      <c r="I97" s="40">
        <f>ROUND(G97*H97,P4)</f>
        <v>0</v>
      </c>
      <c r="J97" s="35"/>
      <c r="O97" s="41">
        <f>I97*0.21</f>
        <v>0</v>
      </c>
      <c r="P97">
        <v>3</v>
      </c>
    </row>
    <row r="98" ht="29">
      <c r="A98" s="35" t="s">
        <v>65</v>
      </c>
      <c r="B98" s="42"/>
      <c r="C98" s="43"/>
      <c r="D98" s="43"/>
      <c r="E98" s="37" t="s">
        <v>321</v>
      </c>
      <c r="F98" s="43"/>
      <c r="G98" s="43"/>
      <c r="H98" s="43"/>
      <c r="I98" s="43"/>
      <c r="J98" s="44"/>
    </row>
    <row r="99">
      <c r="A99" s="35" t="s">
        <v>67</v>
      </c>
      <c r="B99" s="42"/>
      <c r="C99" s="43"/>
      <c r="D99" s="43"/>
      <c r="E99" s="45" t="s">
        <v>487</v>
      </c>
      <c r="F99" s="43"/>
      <c r="G99" s="43"/>
      <c r="H99" s="43"/>
      <c r="I99" s="43"/>
      <c r="J99" s="44"/>
    </row>
    <row r="100" ht="87">
      <c r="A100" s="35" t="s">
        <v>69</v>
      </c>
      <c r="B100" s="42"/>
      <c r="C100" s="43"/>
      <c r="D100" s="43"/>
      <c r="E100" s="37" t="s">
        <v>323</v>
      </c>
      <c r="F100" s="43"/>
      <c r="G100" s="43"/>
      <c r="H100" s="43"/>
      <c r="I100" s="43"/>
      <c r="J100" s="44"/>
    </row>
    <row r="101">
      <c r="A101" s="35" t="s">
        <v>60</v>
      </c>
      <c r="B101" s="35">
        <v>23</v>
      </c>
      <c r="C101" s="36" t="s">
        <v>319</v>
      </c>
      <c r="D101" s="35" t="s">
        <v>113</v>
      </c>
      <c r="E101" s="37" t="s">
        <v>320</v>
      </c>
      <c r="F101" s="38" t="s">
        <v>159</v>
      </c>
      <c r="G101" s="39">
        <v>1</v>
      </c>
      <c r="H101" s="40">
        <v>0</v>
      </c>
      <c r="I101" s="40">
        <f>ROUND(G101*H101,P4)</f>
        <v>0</v>
      </c>
      <c r="J101" s="35"/>
      <c r="O101" s="41">
        <f>I101*0.21</f>
        <v>0</v>
      </c>
      <c r="P101">
        <v>3</v>
      </c>
    </row>
    <row r="102" ht="29">
      <c r="A102" s="35" t="s">
        <v>65</v>
      </c>
      <c r="B102" s="42"/>
      <c r="C102" s="43"/>
      <c r="D102" s="43"/>
      <c r="E102" s="37" t="s">
        <v>488</v>
      </c>
      <c r="F102" s="43"/>
      <c r="G102" s="43"/>
      <c r="H102" s="43"/>
      <c r="I102" s="43"/>
      <c r="J102" s="44"/>
    </row>
    <row r="103">
      <c r="A103" s="35" t="s">
        <v>67</v>
      </c>
      <c r="B103" s="42"/>
      <c r="C103" s="43"/>
      <c r="D103" s="43"/>
      <c r="E103" s="45" t="s">
        <v>330</v>
      </c>
      <c r="F103" s="43"/>
      <c r="G103" s="43"/>
      <c r="H103" s="43"/>
      <c r="I103" s="43"/>
      <c r="J103" s="44"/>
    </row>
    <row r="104" ht="87">
      <c r="A104" s="35" t="s">
        <v>69</v>
      </c>
      <c r="B104" s="42"/>
      <c r="C104" s="43"/>
      <c r="D104" s="43"/>
      <c r="E104" s="37" t="s">
        <v>323</v>
      </c>
      <c r="F104" s="43"/>
      <c r="G104" s="43"/>
      <c r="H104" s="43"/>
      <c r="I104" s="43"/>
      <c r="J104" s="44"/>
    </row>
    <row r="105">
      <c r="A105" s="35" t="s">
        <v>60</v>
      </c>
      <c r="B105" s="35">
        <v>24</v>
      </c>
      <c r="C105" s="36" t="s">
        <v>331</v>
      </c>
      <c r="D105" s="35" t="s">
        <v>111</v>
      </c>
      <c r="E105" s="37" t="s">
        <v>332</v>
      </c>
      <c r="F105" s="38" t="s">
        <v>159</v>
      </c>
      <c r="G105" s="39">
        <v>28</v>
      </c>
      <c r="H105" s="40">
        <v>0</v>
      </c>
      <c r="I105" s="40">
        <f>ROUND(G105*H105,P4)</f>
        <v>0</v>
      </c>
      <c r="J105" s="35"/>
      <c r="O105" s="41">
        <f>I105*0.21</f>
        <v>0</v>
      </c>
      <c r="P105">
        <v>3</v>
      </c>
    </row>
    <row r="106" ht="29">
      <c r="A106" s="35" t="s">
        <v>65</v>
      </c>
      <c r="B106" s="42"/>
      <c r="C106" s="43"/>
      <c r="D106" s="43"/>
      <c r="E106" s="37" t="s">
        <v>333</v>
      </c>
      <c r="F106" s="43"/>
      <c r="G106" s="43"/>
      <c r="H106" s="43"/>
      <c r="I106" s="43"/>
      <c r="J106" s="44"/>
    </row>
    <row r="107">
      <c r="A107" s="35" t="s">
        <v>67</v>
      </c>
      <c r="B107" s="42"/>
      <c r="C107" s="43"/>
      <c r="D107" s="43"/>
      <c r="E107" s="45" t="s">
        <v>478</v>
      </c>
      <c r="F107" s="43"/>
      <c r="G107" s="43"/>
      <c r="H107" s="43"/>
      <c r="I107" s="43"/>
      <c r="J107" s="44"/>
    </row>
    <row r="108" ht="145">
      <c r="A108" s="35" t="s">
        <v>69</v>
      </c>
      <c r="B108" s="42"/>
      <c r="C108" s="43"/>
      <c r="D108" s="43"/>
      <c r="E108" s="37" t="s">
        <v>335</v>
      </c>
      <c r="F108" s="43"/>
      <c r="G108" s="43"/>
      <c r="H108" s="43"/>
      <c r="I108" s="43"/>
      <c r="J108" s="44"/>
    </row>
    <row r="109">
      <c r="A109" s="35" t="s">
        <v>60</v>
      </c>
      <c r="B109" s="35">
        <v>25</v>
      </c>
      <c r="C109" s="36" t="s">
        <v>331</v>
      </c>
      <c r="D109" s="35" t="s">
        <v>113</v>
      </c>
      <c r="E109" s="37" t="s">
        <v>332</v>
      </c>
      <c r="F109" s="38" t="s">
        <v>159</v>
      </c>
      <c r="G109" s="39">
        <v>1</v>
      </c>
      <c r="H109" s="40">
        <v>0</v>
      </c>
      <c r="I109" s="40">
        <f>ROUND(G109*H109,P4)</f>
        <v>0</v>
      </c>
      <c r="J109" s="35"/>
      <c r="O109" s="41">
        <f>I109*0.21</f>
        <v>0</v>
      </c>
      <c r="P109">
        <v>3</v>
      </c>
    </row>
    <row r="110" ht="29">
      <c r="A110" s="35" t="s">
        <v>65</v>
      </c>
      <c r="B110" s="42"/>
      <c r="C110" s="43"/>
      <c r="D110" s="43"/>
      <c r="E110" s="37" t="s">
        <v>489</v>
      </c>
      <c r="F110" s="43"/>
      <c r="G110" s="43"/>
      <c r="H110" s="43"/>
      <c r="I110" s="43"/>
      <c r="J110" s="44"/>
    </row>
    <row r="111">
      <c r="A111" s="35" t="s">
        <v>67</v>
      </c>
      <c r="B111" s="42"/>
      <c r="C111" s="43"/>
      <c r="D111" s="43"/>
      <c r="E111" s="45" t="s">
        <v>330</v>
      </c>
      <c r="F111" s="43"/>
      <c r="G111" s="43"/>
      <c r="H111" s="43"/>
      <c r="I111" s="43"/>
      <c r="J111" s="44"/>
    </row>
    <row r="112" ht="145">
      <c r="A112" s="35" t="s">
        <v>69</v>
      </c>
      <c r="B112" s="42"/>
      <c r="C112" s="43"/>
      <c r="D112" s="43"/>
      <c r="E112" s="37" t="s">
        <v>335</v>
      </c>
      <c r="F112" s="43"/>
      <c r="G112" s="43"/>
      <c r="H112" s="43"/>
      <c r="I112" s="43"/>
      <c r="J112" s="44"/>
    </row>
    <row r="113">
      <c r="A113" s="35" t="s">
        <v>60</v>
      </c>
      <c r="B113" s="35">
        <v>26</v>
      </c>
      <c r="C113" s="36" t="s">
        <v>337</v>
      </c>
      <c r="D113" s="35" t="s">
        <v>62</v>
      </c>
      <c r="E113" s="37" t="s">
        <v>338</v>
      </c>
      <c r="F113" s="38" t="s">
        <v>159</v>
      </c>
      <c r="G113" s="39">
        <v>10</v>
      </c>
      <c r="H113" s="40">
        <v>0</v>
      </c>
      <c r="I113" s="40">
        <f>ROUND(G113*H113,P4)</f>
        <v>0</v>
      </c>
      <c r="J113" s="35"/>
      <c r="O113" s="41">
        <f>I113*0.21</f>
        <v>0</v>
      </c>
      <c r="P113">
        <v>3</v>
      </c>
    </row>
    <row r="114">
      <c r="A114" s="35" t="s">
        <v>65</v>
      </c>
      <c r="B114" s="42"/>
      <c r="C114" s="43"/>
      <c r="D114" s="43"/>
      <c r="E114" s="37" t="s">
        <v>339</v>
      </c>
      <c r="F114" s="43"/>
      <c r="G114" s="43"/>
      <c r="H114" s="43"/>
      <c r="I114" s="43"/>
      <c r="J114" s="44"/>
    </row>
    <row r="115">
      <c r="A115" s="35" t="s">
        <v>67</v>
      </c>
      <c r="B115" s="42"/>
      <c r="C115" s="43"/>
      <c r="D115" s="43"/>
      <c r="E115" s="45" t="s">
        <v>490</v>
      </c>
      <c r="F115" s="43"/>
      <c r="G115" s="43"/>
      <c r="H115" s="43"/>
      <c r="I115" s="43"/>
      <c r="J115" s="44"/>
    </row>
    <row r="116" ht="116">
      <c r="A116" s="35" t="s">
        <v>69</v>
      </c>
      <c r="B116" s="42"/>
      <c r="C116" s="43"/>
      <c r="D116" s="43"/>
      <c r="E116" s="37" t="s">
        <v>341</v>
      </c>
      <c r="F116" s="43"/>
      <c r="G116" s="43"/>
      <c r="H116" s="43"/>
      <c r="I116" s="43"/>
      <c r="J116" s="44"/>
    </row>
    <row r="117">
      <c r="A117" s="35" t="s">
        <v>60</v>
      </c>
      <c r="B117" s="35">
        <v>27</v>
      </c>
      <c r="C117" s="36" t="s">
        <v>342</v>
      </c>
      <c r="D117" s="35" t="s">
        <v>62</v>
      </c>
      <c r="E117" s="37" t="s">
        <v>343</v>
      </c>
      <c r="F117" s="38" t="s">
        <v>125</v>
      </c>
      <c r="G117" s="39">
        <v>608</v>
      </c>
      <c r="H117" s="40">
        <v>0</v>
      </c>
      <c r="I117" s="40">
        <f>ROUND(G117*H117,P4)</f>
        <v>0</v>
      </c>
      <c r="J117" s="35"/>
      <c r="O117" s="41">
        <f>I117*0.21</f>
        <v>0</v>
      </c>
      <c r="P117">
        <v>3</v>
      </c>
    </row>
    <row r="118">
      <c r="A118" s="35" t="s">
        <v>65</v>
      </c>
      <c r="B118" s="42"/>
      <c r="C118" s="43"/>
      <c r="D118" s="43"/>
      <c r="E118" s="37" t="s">
        <v>344</v>
      </c>
      <c r="F118" s="43"/>
      <c r="G118" s="43"/>
      <c r="H118" s="43"/>
      <c r="I118" s="43"/>
      <c r="J118" s="44"/>
    </row>
    <row r="119">
      <c r="A119" s="35" t="s">
        <v>67</v>
      </c>
      <c r="B119" s="42"/>
      <c r="C119" s="43"/>
      <c r="D119" s="43"/>
      <c r="E119" s="45" t="s">
        <v>491</v>
      </c>
      <c r="F119" s="43"/>
      <c r="G119" s="43"/>
      <c r="H119" s="43"/>
      <c r="I119" s="43"/>
      <c r="J119" s="44"/>
    </row>
    <row r="120" ht="116">
      <c r="A120" s="35" t="s">
        <v>69</v>
      </c>
      <c r="B120" s="42"/>
      <c r="C120" s="43"/>
      <c r="D120" s="43"/>
      <c r="E120" s="37" t="s">
        <v>346</v>
      </c>
      <c r="F120" s="43"/>
      <c r="G120" s="43"/>
      <c r="H120" s="43"/>
      <c r="I120" s="43"/>
      <c r="J120" s="44"/>
    </row>
    <row r="121">
      <c r="A121" s="35" t="s">
        <v>60</v>
      </c>
      <c r="B121" s="35">
        <v>28</v>
      </c>
      <c r="C121" s="36" t="s">
        <v>347</v>
      </c>
      <c r="D121" s="35" t="s">
        <v>62</v>
      </c>
      <c r="E121" s="37" t="s">
        <v>348</v>
      </c>
      <c r="F121" s="38" t="s">
        <v>125</v>
      </c>
      <c r="G121" s="39">
        <v>557</v>
      </c>
      <c r="H121" s="40">
        <v>0</v>
      </c>
      <c r="I121" s="40">
        <f>ROUND(G121*H121,P4)</f>
        <v>0</v>
      </c>
      <c r="J121" s="35"/>
      <c r="O121" s="41">
        <f>I121*0.21</f>
        <v>0</v>
      </c>
      <c r="P121">
        <v>3</v>
      </c>
    </row>
    <row r="122">
      <c r="A122" s="35" t="s">
        <v>65</v>
      </c>
      <c r="B122" s="42"/>
      <c r="C122" s="43"/>
      <c r="D122" s="43"/>
      <c r="E122" s="37" t="s">
        <v>349</v>
      </c>
      <c r="F122" s="43"/>
      <c r="G122" s="43"/>
      <c r="H122" s="43"/>
      <c r="I122" s="43"/>
      <c r="J122" s="44"/>
    </row>
    <row r="123">
      <c r="A123" s="35" t="s">
        <v>67</v>
      </c>
      <c r="B123" s="42"/>
      <c r="C123" s="43"/>
      <c r="D123" s="43"/>
      <c r="E123" s="45" t="s">
        <v>492</v>
      </c>
      <c r="F123" s="43"/>
      <c r="G123" s="43"/>
      <c r="H123" s="43"/>
      <c r="I123" s="43"/>
      <c r="J123" s="44"/>
    </row>
    <row r="124" ht="116">
      <c r="A124" s="35" t="s">
        <v>69</v>
      </c>
      <c r="B124" s="42"/>
      <c r="C124" s="43"/>
      <c r="D124" s="43"/>
      <c r="E124" s="37" t="s">
        <v>346</v>
      </c>
      <c r="F124" s="43"/>
      <c r="G124" s="43"/>
      <c r="H124" s="43"/>
      <c r="I124" s="43"/>
      <c r="J124" s="44"/>
    </row>
    <row r="125">
      <c r="A125" s="35" t="s">
        <v>60</v>
      </c>
      <c r="B125" s="35">
        <v>29</v>
      </c>
      <c r="C125" s="36" t="s">
        <v>351</v>
      </c>
      <c r="D125" s="35" t="s">
        <v>62</v>
      </c>
      <c r="E125" s="37" t="s">
        <v>352</v>
      </c>
      <c r="F125" s="38" t="s">
        <v>125</v>
      </c>
      <c r="G125" s="39">
        <v>506</v>
      </c>
      <c r="H125" s="40">
        <v>0</v>
      </c>
      <c r="I125" s="40">
        <f>ROUND(G125*H125,P4)</f>
        <v>0</v>
      </c>
      <c r="J125" s="35"/>
      <c r="O125" s="41">
        <f>I125*0.21</f>
        <v>0</v>
      </c>
      <c r="P125">
        <v>3</v>
      </c>
    </row>
    <row r="126" ht="29">
      <c r="A126" s="35" t="s">
        <v>65</v>
      </c>
      <c r="B126" s="42"/>
      <c r="C126" s="43"/>
      <c r="D126" s="43"/>
      <c r="E126" s="37" t="s">
        <v>353</v>
      </c>
      <c r="F126" s="43"/>
      <c r="G126" s="43"/>
      <c r="H126" s="43"/>
      <c r="I126" s="43"/>
      <c r="J126" s="44"/>
    </row>
    <row r="127">
      <c r="A127" s="35" t="s">
        <v>67</v>
      </c>
      <c r="B127" s="42"/>
      <c r="C127" s="43"/>
      <c r="D127" s="43"/>
      <c r="E127" s="45" t="s">
        <v>493</v>
      </c>
      <c r="F127" s="43"/>
      <c r="G127" s="43"/>
      <c r="H127" s="43"/>
      <c r="I127" s="43"/>
      <c r="J127" s="44"/>
    </row>
    <row r="128" ht="188.5">
      <c r="A128" s="35" t="s">
        <v>69</v>
      </c>
      <c r="B128" s="42"/>
      <c r="C128" s="43"/>
      <c r="D128" s="43"/>
      <c r="E128" s="37" t="s">
        <v>355</v>
      </c>
      <c r="F128" s="43"/>
      <c r="G128" s="43"/>
      <c r="H128" s="43"/>
      <c r="I128" s="43"/>
      <c r="J128" s="44"/>
    </row>
    <row r="129">
      <c r="A129" s="35" t="s">
        <v>60</v>
      </c>
      <c r="B129" s="35">
        <v>30</v>
      </c>
      <c r="C129" s="36" t="s">
        <v>356</v>
      </c>
      <c r="D129" s="35" t="s">
        <v>62</v>
      </c>
      <c r="E129" s="37" t="s">
        <v>357</v>
      </c>
      <c r="F129" s="38" t="s">
        <v>125</v>
      </c>
      <c r="G129" s="39">
        <v>96</v>
      </c>
      <c r="H129" s="40">
        <v>0</v>
      </c>
      <c r="I129" s="40">
        <f>ROUND(G129*H129,P4)</f>
        <v>0</v>
      </c>
      <c r="J129" s="35"/>
      <c r="O129" s="41">
        <f>I129*0.21</f>
        <v>0</v>
      </c>
      <c r="P129">
        <v>3</v>
      </c>
    </row>
    <row r="130" ht="29">
      <c r="A130" s="35" t="s">
        <v>65</v>
      </c>
      <c r="B130" s="42"/>
      <c r="C130" s="43"/>
      <c r="D130" s="43"/>
      <c r="E130" s="37" t="s">
        <v>494</v>
      </c>
      <c r="F130" s="43"/>
      <c r="G130" s="43"/>
      <c r="H130" s="43"/>
      <c r="I130" s="43"/>
      <c r="J130" s="44"/>
    </row>
    <row r="131">
      <c r="A131" s="35" t="s">
        <v>67</v>
      </c>
      <c r="B131" s="42"/>
      <c r="C131" s="43"/>
      <c r="D131" s="43"/>
      <c r="E131" s="45" t="s">
        <v>495</v>
      </c>
      <c r="F131" s="43"/>
      <c r="G131" s="43"/>
      <c r="H131" s="43"/>
      <c r="I131" s="43"/>
      <c r="J131" s="44"/>
    </row>
    <row r="132" ht="188.5">
      <c r="A132" s="35" t="s">
        <v>69</v>
      </c>
      <c r="B132" s="42"/>
      <c r="C132" s="43"/>
      <c r="D132" s="43"/>
      <c r="E132" s="37" t="s">
        <v>355</v>
      </c>
      <c r="F132" s="43"/>
      <c r="G132" s="43"/>
      <c r="H132" s="43"/>
      <c r="I132" s="43"/>
      <c r="J132" s="44"/>
    </row>
    <row r="133">
      <c r="A133" s="35" t="s">
        <v>60</v>
      </c>
      <c r="B133" s="35">
        <v>31</v>
      </c>
      <c r="C133" s="36" t="s">
        <v>368</v>
      </c>
      <c r="D133" s="35" t="s">
        <v>62</v>
      </c>
      <c r="E133" s="37" t="s">
        <v>369</v>
      </c>
      <c r="F133" s="38" t="s">
        <v>125</v>
      </c>
      <c r="G133" s="39">
        <v>608</v>
      </c>
      <c r="H133" s="40">
        <v>0</v>
      </c>
      <c r="I133" s="40">
        <f>ROUND(G133*H133,P4)</f>
        <v>0</v>
      </c>
      <c r="J133" s="35"/>
      <c r="O133" s="41">
        <f>I133*0.21</f>
        <v>0</v>
      </c>
      <c r="P133">
        <v>3</v>
      </c>
    </row>
    <row r="134">
      <c r="A134" s="35" t="s">
        <v>65</v>
      </c>
      <c r="B134" s="42"/>
      <c r="C134" s="43"/>
      <c r="D134" s="43"/>
      <c r="E134" s="37" t="s">
        <v>370</v>
      </c>
      <c r="F134" s="43"/>
      <c r="G134" s="43"/>
      <c r="H134" s="43"/>
      <c r="I134" s="43"/>
      <c r="J134" s="44"/>
    </row>
    <row r="135">
      <c r="A135" s="35" t="s">
        <v>67</v>
      </c>
      <c r="B135" s="42"/>
      <c r="C135" s="43"/>
      <c r="D135" s="43"/>
      <c r="E135" s="45" t="s">
        <v>491</v>
      </c>
      <c r="F135" s="43"/>
      <c r="G135" s="43"/>
      <c r="H135" s="43"/>
      <c r="I135" s="43"/>
      <c r="J135" s="44"/>
    </row>
    <row r="136" ht="72.5">
      <c r="A136" s="35" t="s">
        <v>69</v>
      </c>
      <c r="B136" s="42"/>
      <c r="C136" s="43"/>
      <c r="D136" s="43"/>
      <c r="E136" s="37" t="s">
        <v>371</v>
      </c>
      <c r="F136" s="43"/>
      <c r="G136" s="43"/>
      <c r="H136" s="43"/>
      <c r="I136" s="43"/>
      <c r="J136" s="44"/>
    </row>
    <row r="137">
      <c r="A137" s="29" t="s">
        <v>57</v>
      </c>
      <c r="B137" s="30"/>
      <c r="C137" s="31" t="s">
        <v>168</v>
      </c>
      <c r="D137" s="32"/>
      <c r="E137" s="29" t="s">
        <v>169</v>
      </c>
      <c r="F137" s="32"/>
      <c r="G137" s="32"/>
      <c r="H137" s="32"/>
      <c r="I137" s="33">
        <f>SUMIFS(I138:I197,A138:A197,"P")</f>
        <v>0</v>
      </c>
      <c r="J137" s="34"/>
    </row>
    <row r="138">
      <c r="A138" s="35" t="s">
        <v>60</v>
      </c>
      <c r="B138" s="35">
        <v>32</v>
      </c>
      <c r="C138" s="36" t="s">
        <v>389</v>
      </c>
      <c r="D138" s="35" t="s">
        <v>62</v>
      </c>
      <c r="E138" s="37" t="s">
        <v>390</v>
      </c>
      <c r="F138" s="38" t="s">
        <v>172</v>
      </c>
      <c r="G138" s="39">
        <v>143</v>
      </c>
      <c r="H138" s="40">
        <v>0</v>
      </c>
      <c r="I138" s="40">
        <f>ROUND(G138*H138,P4)</f>
        <v>0</v>
      </c>
      <c r="J138" s="35"/>
      <c r="O138" s="41">
        <f>I138*0.21</f>
        <v>0</v>
      </c>
      <c r="P138">
        <v>3</v>
      </c>
    </row>
    <row r="139">
      <c r="A139" s="35" t="s">
        <v>65</v>
      </c>
      <c r="B139" s="42"/>
      <c r="C139" s="43"/>
      <c r="D139" s="43"/>
      <c r="E139" s="37" t="s">
        <v>391</v>
      </c>
      <c r="F139" s="43"/>
      <c r="G139" s="43"/>
      <c r="H139" s="43"/>
      <c r="I139" s="43"/>
      <c r="J139" s="44"/>
    </row>
    <row r="140">
      <c r="A140" s="35" t="s">
        <v>67</v>
      </c>
      <c r="B140" s="42"/>
      <c r="C140" s="43"/>
      <c r="D140" s="43"/>
      <c r="E140" s="45" t="s">
        <v>496</v>
      </c>
      <c r="F140" s="43"/>
      <c r="G140" s="43"/>
      <c r="H140" s="43"/>
      <c r="I140" s="43"/>
      <c r="J140" s="44"/>
    </row>
    <row r="141" ht="101.5">
      <c r="A141" s="35" t="s">
        <v>69</v>
      </c>
      <c r="B141" s="42"/>
      <c r="C141" s="43"/>
      <c r="D141" s="43"/>
      <c r="E141" s="37" t="s">
        <v>393</v>
      </c>
      <c r="F141" s="43"/>
      <c r="G141" s="43"/>
      <c r="H141" s="43"/>
      <c r="I141" s="43"/>
      <c r="J141" s="44"/>
    </row>
    <row r="142" ht="29">
      <c r="A142" s="35" t="s">
        <v>60</v>
      </c>
      <c r="B142" s="35">
        <v>33</v>
      </c>
      <c r="C142" s="36" t="s">
        <v>394</v>
      </c>
      <c r="D142" s="35" t="s">
        <v>62</v>
      </c>
      <c r="E142" s="37" t="s">
        <v>395</v>
      </c>
      <c r="F142" s="38" t="s">
        <v>172</v>
      </c>
      <c r="G142" s="39">
        <v>102</v>
      </c>
      <c r="H142" s="40">
        <v>0</v>
      </c>
      <c r="I142" s="40">
        <f>ROUND(G142*H142,P4)</f>
        <v>0</v>
      </c>
      <c r="J142" s="35"/>
      <c r="O142" s="41">
        <f>I142*0.21</f>
        <v>0</v>
      </c>
      <c r="P142">
        <v>3</v>
      </c>
    </row>
    <row r="143">
      <c r="A143" s="35" t="s">
        <v>65</v>
      </c>
      <c r="B143" s="42"/>
      <c r="C143" s="43"/>
      <c r="D143" s="43"/>
      <c r="E143" s="37" t="s">
        <v>396</v>
      </c>
      <c r="F143" s="43"/>
      <c r="G143" s="43"/>
      <c r="H143" s="43"/>
      <c r="I143" s="43"/>
      <c r="J143" s="44"/>
    </row>
    <row r="144">
      <c r="A144" s="35" t="s">
        <v>67</v>
      </c>
      <c r="B144" s="42"/>
      <c r="C144" s="43"/>
      <c r="D144" s="43"/>
      <c r="E144" s="45" t="s">
        <v>497</v>
      </c>
      <c r="F144" s="43"/>
      <c r="G144" s="43"/>
      <c r="H144" s="43"/>
      <c r="I144" s="43"/>
      <c r="J144" s="44"/>
    </row>
    <row r="145" ht="217.5">
      <c r="A145" s="35" t="s">
        <v>69</v>
      </c>
      <c r="B145" s="42"/>
      <c r="C145" s="43"/>
      <c r="D145" s="43"/>
      <c r="E145" s="37" t="s">
        <v>398</v>
      </c>
      <c r="F145" s="43"/>
      <c r="G145" s="43"/>
      <c r="H145" s="43"/>
      <c r="I145" s="43"/>
      <c r="J145" s="44"/>
    </row>
    <row r="146">
      <c r="A146" s="35" t="s">
        <v>60</v>
      </c>
      <c r="B146" s="35">
        <v>34</v>
      </c>
      <c r="C146" s="36" t="s">
        <v>399</v>
      </c>
      <c r="D146" s="35"/>
      <c r="E146" s="37" t="s">
        <v>400</v>
      </c>
      <c r="F146" s="38" t="s">
        <v>85</v>
      </c>
      <c r="G146" s="39">
        <v>7</v>
      </c>
      <c r="H146" s="40">
        <v>0</v>
      </c>
      <c r="I146" s="40">
        <f>ROUND(G146*H146,P4)</f>
        <v>0</v>
      </c>
      <c r="J146" s="35"/>
      <c r="O146" s="41">
        <f>I146*0.21</f>
        <v>0</v>
      </c>
      <c r="P146">
        <v>3</v>
      </c>
    </row>
    <row r="147">
      <c r="A147" s="35" t="s">
        <v>65</v>
      </c>
      <c r="B147" s="42"/>
      <c r="C147" s="43"/>
      <c r="D147" s="43"/>
      <c r="E147" s="37" t="s">
        <v>401</v>
      </c>
      <c r="F147" s="43"/>
      <c r="G147" s="43"/>
      <c r="H147" s="43"/>
      <c r="I147" s="43"/>
      <c r="J147" s="44"/>
    </row>
    <row r="148">
      <c r="A148" s="35" t="s">
        <v>67</v>
      </c>
      <c r="B148" s="42"/>
      <c r="C148" s="43"/>
      <c r="D148" s="43"/>
      <c r="E148" s="45" t="s">
        <v>498</v>
      </c>
      <c r="F148" s="43"/>
      <c r="G148" s="43"/>
      <c r="H148" s="43"/>
      <c r="I148" s="43"/>
      <c r="J148" s="44"/>
    </row>
    <row r="149" ht="87">
      <c r="A149" s="35" t="s">
        <v>69</v>
      </c>
      <c r="B149" s="42"/>
      <c r="C149" s="43"/>
      <c r="D149" s="43"/>
      <c r="E149" s="37" t="s">
        <v>402</v>
      </c>
      <c r="F149" s="43"/>
      <c r="G149" s="43"/>
      <c r="H149" s="43"/>
      <c r="I149" s="43"/>
      <c r="J149" s="44"/>
    </row>
    <row r="150" ht="29">
      <c r="A150" s="35" t="s">
        <v>60</v>
      </c>
      <c r="B150" s="35">
        <v>35</v>
      </c>
      <c r="C150" s="36" t="s">
        <v>403</v>
      </c>
      <c r="D150" s="35" t="s">
        <v>62</v>
      </c>
      <c r="E150" s="37" t="s">
        <v>404</v>
      </c>
      <c r="F150" s="38" t="s">
        <v>85</v>
      </c>
      <c r="G150" s="39">
        <v>7</v>
      </c>
      <c r="H150" s="40">
        <v>0</v>
      </c>
      <c r="I150" s="40">
        <f>ROUND(G150*H150,P4)</f>
        <v>0</v>
      </c>
      <c r="J150" s="35"/>
      <c r="O150" s="41">
        <f>I150*0.21</f>
        <v>0</v>
      </c>
      <c r="P150">
        <v>3</v>
      </c>
    </row>
    <row r="151">
      <c r="A151" s="35" t="s">
        <v>65</v>
      </c>
      <c r="B151" s="42"/>
      <c r="C151" s="43"/>
      <c r="D151" s="43"/>
      <c r="E151" s="37" t="s">
        <v>405</v>
      </c>
      <c r="F151" s="43"/>
      <c r="G151" s="43"/>
      <c r="H151" s="43"/>
      <c r="I151" s="43"/>
      <c r="J151" s="44"/>
    </row>
    <row r="152">
      <c r="A152" s="35" t="s">
        <v>67</v>
      </c>
      <c r="B152" s="42"/>
      <c r="C152" s="43"/>
      <c r="D152" s="43"/>
      <c r="E152" s="45" t="s">
        <v>498</v>
      </c>
      <c r="F152" s="43"/>
      <c r="G152" s="43"/>
      <c r="H152" s="43"/>
      <c r="I152" s="43"/>
      <c r="J152" s="44"/>
    </row>
    <row r="153" ht="87">
      <c r="A153" s="35" t="s">
        <v>69</v>
      </c>
      <c r="B153" s="42"/>
      <c r="C153" s="43"/>
      <c r="D153" s="43"/>
      <c r="E153" s="37" t="s">
        <v>402</v>
      </c>
      <c r="F153" s="43"/>
      <c r="G153" s="43"/>
      <c r="H153" s="43"/>
      <c r="I153" s="43"/>
      <c r="J153" s="44"/>
    </row>
    <row r="154" ht="29">
      <c r="A154" s="35" t="s">
        <v>60</v>
      </c>
      <c r="B154" s="35">
        <v>36</v>
      </c>
      <c r="C154" s="36" t="s">
        <v>406</v>
      </c>
      <c r="D154" s="35" t="s">
        <v>62</v>
      </c>
      <c r="E154" s="37" t="s">
        <v>407</v>
      </c>
      <c r="F154" s="38" t="s">
        <v>85</v>
      </c>
      <c r="G154" s="39">
        <v>5</v>
      </c>
      <c r="H154" s="40">
        <v>0</v>
      </c>
      <c r="I154" s="40">
        <f>ROUND(G154*H154,P4)</f>
        <v>0</v>
      </c>
      <c r="J154" s="35"/>
      <c r="O154" s="41">
        <f>I154*0.21</f>
        <v>0</v>
      </c>
      <c r="P154">
        <v>3</v>
      </c>
    </row>
    <row r="155">
      <c r="A155" s="35" t="s">
        <v>65</v>
      </c>
      <c r="B155" s="42"/>
      <c r="C155" s="43"/>
      <c r="D155" s="43"/>
      <c r="E155" s="37" t="s">
        <v>408</v>
      </c>
      <c r="F155" s="43"/>
      <c r="G155" s="43"/>
      <c r="H155" s="43"/>
      <c r="I155" s="43"/>
      <c r="J155" s="44"/>
    </row>
    <row r="156" ht="72.5">
      <c r="A156" s="35" t="s">
        <v>67</v>
      </c>
      <c r="B156" s="42"/>
      <c r="C156" s="43"/>
      <c r="D156" s="43"/>
      <c r="E156" s="45" t="s">
        <v>499</v>
      </c>
      <c r="F156" s="43"/>
      <c r="G156" s="43"/>
      <c r="H156" s="43"/>
      <c r="I156" s="43"/>
      <c r="J156" s="44"/>
    </row>
    <row r="157" ht="58">
      <c r="A157" s="35" t="s">
        <v>69</v>
      </c>
      <c r="B157" s="42"/>
      <c r="C157" s="43"/>
      <c r="D157" s="43"/>
      <c r="E157" s="37" t="s">
        <v>410</v>
      </c>
      <c r="F157" s="43"/>
      <c r="G157" s="43"/>
      <c r="H157" s="43"/>
      <c r="I157" s="43"/>
      <c r="J157" s="44"/>
    </row>
    <row r="158" ht="29">
      <c r="A158" s="35" t="s">
        <v>60</v>
      </c>
      <c r="B158" s="35">
        <v>37</v>
      </c>
      <c r="C158" s="36" t="s">
        <v>411</v>
      </c>
      <c r="D158" s="35" t="s">
        <v>62</v>
      </c>
      <c r="E158" s="37" t="s">
        <v>412</v>
      </c>
      <c r="F158" s="38" t="s">
        <v>85</v>
      </c>
      <c r="G158" s="39">
        <v>5</v>
      </c>
      <c r="H158" s="40">
        <v>0</v>
      </c>
      <c r="I158" s="40">
        <f>ROUND(G158*H158,P4)</f>
        <v>0</v>
      </c>
      <c r="J158" s="35"/>
      <c r="O158" s="41">
        <f>I158*0.21</f>
        <v>0</v>
      </c>
      <c r="P158">
        <v>3</v>
      </c>
    </row>
    <row r="159">
      <c r="A159" s="35" t="s">
        <v>65</v>
      </c>
      <c r="B159" s="42"/>
      <c r="C159" s="43"/>
      <c r="D159" s="43"/>
      <c r="E159" s="37" t="s">
        <v>413</v>
      </c>
      <c r="F159" s="43"/>
      <c r="G159" s="43"/>
      <c r="H159" s="43"/>
      <c r="I159" s="43"/>
      <c r="J159" s="44"/>
    </row>
    <row r="160">
      <c r="A160" s="35" t="s">
        <v>67</v>
      </c>
      <c r="B160" s="42"/>
      <c r="C160" s="43"/>
      <c r="D160" s="43"/>
      <c r="E160" s="45" t="s">
        <v>500</v>
      </c>
      <c r="F160" s="43"/>
      <c r="G160" s="43"/>
      <c r="H160" s="43"/>
      <c r="I160" s="43"/>
      <c r="J160" s="44"/>
    </row>
    <row r="161" ht="87">
      <c r="A161" s="35" t="s">
        <v>69</v>
      </c>
      <c r="B161" s="42"/>
      <c r="C161" s="43"/>
      <c r="D161" s="43"/>
      <c r="E161" s="37" t="s">
        <v>415</v>
      </c>
      <c r="F161" s="43"/>
      <c r="G161" s="43"/>
      <c r="H161" s="43"/>
      <c r="I161" s="43"/>
      <c r="J161" s="44"/>
    </row>
    <row r="162">
      <c r="A162" s="35" t="s">
        <v>60</v>
      </c>
      <c r="B162" s="35">
        <v>38</v>
      </c>
      <c r="C162" s="36" t="s">
        <v>421</v>
      </c>
      <c r="D162" s="35" t="s">
        <v>62</v>
      </c>
      <c r="E162" s="37" t="s">
        <v>422</v>
      </c>
      <c r="F162" s="38" t="s">
        <v>85</v>
      </c>
      <c r="G162" s="39">
        <v>1</v>
      </c>
      <c r="H162" s="40">
        <v>0</v>
      </c>
      <c r="I162" s="40">
        <f>ROUND(G162*H162,P4)</f>
        <v>0</v>
      </c>
      <c r="J162" s="35"/>
      <c r="O162" s="41">
        <f>I162*0.21</f>
        <v>0</v>
      </c>
      <c r="P162">
        <v>3</v>
      </c>
    </row>
    <row r="163">
      <c r="A163" s="35" t="s">
        <v>65</v>
      </c>
      <c r="B163" s="42"/>
      <c r="C163" s="43"/>
      <c r="D163" s="43"/>
      <c r="E163" s="37" t="s">
        <v>423</v>
      </c>
      <c r="F163" s="43"/>
      <c r="G163" s="43"/>
      <c r="H163" s="43"/>
      <c r="I163" s="43"/>
      <c r="J163" s="44"/>
    </row>
    <row r="164">
      <c r="A164" s="35" t="s">
        <v>67</v>
      </c>
      <c r="B164" s="42"/>
      <c r="C164" s="43"/>
      <c r="D164" s="43"/>
      <c r="E164" s="45" t="s">
        <v>501</v>
      </c>
      <c r="F164" s="43"/>
      <c r="G164" s="43"/>
      <c r="H164" s="43"/>
      <c r="I164" s="43"/>
      <c r="J164" s="44"/>
    </row>
    <row r="165" ht="72.5">
      <c r="A165" s="35" t="s">
        <v>69</v>
      </c>
      <c r="B165" s="42"/>
      <c r="C165" s="43"/>
      <c r="D165" s="43"/>
      <c r="E165" s="37" t="s">
        <v>425</v>
      </c>
      <c r="F165" s="43"/>
      <c r="G165" s="43"/>
      <c r="H165" s="43"/>
      <c r="I165" s="43"/>
      <c r="J165" s="44"/>
    </row>
    <row r="166">
      <c r="A166" s="35" t="s">
        <v>60</v>
      </c>
      <c r="B166" s="35">
        <v>39</v>
      </c>
      <c r="C166" s="36" t="s">
        <v>426</v>
      </c>
      <c r="D166" s="35" t="s">
        <v>62</v>
      </c>
      <c r="E166" s="37" t="s">
        <v>427</v>
      </c>
      <c r="F166" s="38" t="s">
        <v>159</v>
      </c>
      <c r="G166" s="39">
        <v>7.5</v>
      </c>
      <c r="H166" s="40">
        <v>0</v>
      </c>
      <c r="I166" s="40">
        <f>ROUND(G166*H166,P4)</f>
        <v>0</v>
      </c>
      <c r="J166" s="35"/>
      <c r="O166" s="41">
        <f>I166*0.21</f>
        <v>0</v>
      </c>
      <c r="P166">
        <v>3</v>
      </c>
    </row>
    <row r="167">
      <c r="A167" s="35" t="s">
        <v>65</v>
      </c>
      <c r="B167" s="42"/>
      <c r="C167" s="43"/>
      <c r="D167" s="43"/>
      <c r="E167" s="37" t="s">
        <v>428</v>
      </c>
      <c r="F167" s="43"/>
      <c r="G167" s="43"/>
      <c r="H167" s="43"/>
      <c r="I167" s="43"/>
      <c r="J167" s="44"/>
    </row>
    <row r="168">
      <c r="A168" s="35" t="s">
        <v>67</v>
      </c>
      <c r="B168" s="42"/>
      <c r="C168" s="43"/>
      <c r="D168" s="43"/>
      <c r="E168" s="45" t="s">
        <v>502</v>
      </c>
      <c r="F168" s="43"/>
      <c r="G168" s="43"/>
      <c r="H168" s="43"/>
      <c r="I168" s="43"/>
      <c r="J168" s="44"/>
    </row>
    <row r="169" ht="87">
      <c r="A169" s="35" t="s">
        <v>69</v>
      </c>
      <c r="B169" s="42"/>
      <c r="C169" s="43"/>
      <c r="D169" s="43"/>
      <c r="E169" s="37" t="s">
        <v>430</v>
      </c>
      <c r="F169" s="43"/>
      <c r="G169" s="43"/>
      <c r="H169" s="43"/>
      <c r="I169" s="43"/>
      <c r="J169" s="44"/>
    </row>
    <row r="170" ht="29">
      <c r="A170" s="35" t="s">
        <v>60</v>
      </c>
      <c r="B170" s="35">
        <v>40</v>
      </c>
      <c r="C170" s="36" t="s">
        <v>431</v>
      </c>
      <c r="D170" s="35" t="s">
        <v>62</v>
      </c>
      <c r="E170" s="37" t="s">
        <v>432</v>
      </c>
      <c r="F170" s="38" t="s">
        <v>172</v>
      </c>
      <c r="G170" s="39">
        <v>305</v>
      </c>
      <c r="H170" s="40">
        <v>0</v>
      </c>
      <c r="I170" s="40">
        <f>ROUND(G170*H170,P4)</f>
        <v>0</v>
      </c>
      <c r="J170" s="35"/>
      <c r="O170" s="41">
        <f>I170*0.21</f>
        <v>0</v>
      </c>
      <c r="P170">
        <v>3</v>
      </c>
    </row>
    <row r="171" ht="43.5">
      <c r="A171" s="35" t="s">
        <v>65</v>
      </c>
      <c r="B171" s="42"/>
      <c r="C171" s="43"/>
      <c r="D171" s="43"/>
      <c r="E171" s="37" t="s">
        <v>503</v>
      </c>
      <c r="F171" s="43"/>
      <c r="G171" s="43"/>
      <c r="H171" s="43"/>
      <c r="I171" s="43"/>
      <c r="J171" s="44"/>
    </row>
    <row r="172">
      <c r="A172" s="35" t="s">
        <v>67</v>
      </c>
      <c r="B172" s="42"/>
      <c r="C172" s="43"/>
      <c r="D172" s="43"/>
      <c r="E172" s="45" t="s">
        <v>504</v>
      </c>
      <c r="F172" s="43"/>
      <c r="G172" s="43"/>
      <c r="H172" s="43"/>
      <c r="I172" s="43"/>
      <c r="J172" s="44"/>
    </row>
    <row r="173" ht="87">
      <c r="A173" s="35" t="s">
        <v>69</v>
      </c>
      <c r="B173" s="42"/>
      <c r="C173" s="43"/>
      <c r="D173" s="43"/>
      <c r="E173" s="37" t="s">
        <v>435</v>
      </c>
      <c r="F173" s="43"/>
      <c r="G173" s="43"/>
      <c r="H173" s="43"/>
      <c r="I173" s="43"/>
      <c r="J173" s="44"/>
    </row>
    <row r="174" ht="29">
      <c r="A174" s="35" t="s">
        <v>60</v>
      </c>
      <c r="B174" s="35">
        <v>41</v>
      </c>
      <c r="C174" s="36" t="s">
        <v>436</v>
      </c>
      <c r="D174" s="35" t="s">
        <v>62</v>
      </c>
      <c r="E174" s="37" t="s">
        <v>437</v>
      </c>
      <c r="F174" s="38" t="s">
        <v>172</v>
      </c>
      <c r="G174" s="39">
        <v>10</v>
      </c>
      <c r="H174" s="40">
        <v>0</v>
      </c>
      <c r="I174" s="40">
        <f>ROUND(G174*H174,P4)</f>
        <v>0</v>
      </c>
      <c r="J174" s="35"/>
      <c r="O174" s="41">
        <f>I174*0.21</f>
        <v>0</v>
      </c>
      <c r="P174">
        <v>3</v>
      </c>
    </row>
    <row r="175" ht="29">
      <c r="A175" s="35" t="s">
        <v>65</v>
      </c>
      <c r="B175" s="42"/>
      <c r="C175" s="43"/>
      <c r="D175" s="43"/>
      <c r="E175" s="37" t="s">
        <v>505</v>
      </c>
      <c r="F175" s="43"/>
      <c r="G175" s="43"/>
      <c r="H175" s="43"/>
      <c r="I175" s="43"/>
      <c r="J175" s="44"/>
    </row>
    <row r="176">
      <c r="A176" s="35" t="s">
        <v>67</v>
      </c>
      <c r="B176" s="42"/>
      <c r="C176" s="43"/>
      <c r="D176" s="43"/>
      <c r="E176" s="45" t="s">
        <v>490</v>
      </c>
      <c r="F176" s="43"/>
      <c r="G176" s="43"/>
      <c r="H176" s="43"/>
      <c r="I176" s="43"/>
      <c r="J176" s="44"/>
    </row>
    <row r="177" ht="87">
      <c r="A177" s="35" t="s">
        <v>69</v>
      </c>
      <c r="B177" s="42"/>
      <c r="C177" s="43"/>
      <c r="D177" s="43"/>
      <c r="E177" s="37" t="s">
        <v>435</v>
      </c>
      <c r="F177" s="43"/>
      <c r="G177" s="43"/>
      <c r="H177" s="43"/>
      <c r="I177" s="43"/>
      <c r="J177" s="44"/>
    </row>
    <row r="178">
      <c r="A178" s="35" t="s">
        <v>60</v>
      </c>
      <c r="B178" s="35">
        <v>42</v>
      </c>
      <c r="C178" s="36" t="s">
        <v>440</v>
      </c>
      <c r="D178" s="35" t="s">
        <v>62</v>
      </c>
      <c r="E178" s="37" t="s">
        <v>441</v>
      </c>
      <c r="F178" s="38" t="s">
        <v>172</v>
      </c>
      <c r="G178" s="39">
        <v>27</v>
      </c>
      <c r="H178" s="40">
        <v>0</v>
      </c>
      <c r="I178" s="40">
        <f>ROUND(G178*H178,P4)</f>
        <v>0</v>
      </c>
      <c r="J178" s="35"/>
      <c r="O178" s="41">
        <f>I178*0.21</f>
        <v>0</v>
      </c>
      <c r="P178">
        <v>3</v>
      </c>
    </row>
    <row r="179" ht="29">
      <c r="A179" s="35" t="s">
        <v>65</v>
      </c>
      <c r="B179" s="42"/>
      <c r="C179" s="43"/>
      <c r="D179" s="43"/>
      <c r="E179" s="37" t="s">
        <v>506</v>
      </c>
      <c r="F179" s="43"/>
      <c r="G179" s="43"/>
      <c r="H179" s="43"/>
      <c r="I179" s="43"/>
      <c r="J179" s="44"/>
    </row>
    <row r="180">
      <c r="A180" s="35" t="s">
        <v>67</v>
      </c>
      <c r="B180" s="42"/>
      <c r="C180" s="43"/>
      <c r="D180" s="43"/>
      <c r="E180" s="45" t="s">
        <v>507</v>
      </c>
      <c r="F180" s="43"/>
      <c r="G180" s="43"/>
      <c r="H180" s="43"/>
      <c r="I180" s="43"/>
      <c r="J180" s="44"/>
    </row>
    <row r="181" ht="87">
      <c r="A181" s="35" t="s">
        <v>69</v>
      </c>
      <c r="B181" s="42"/>
      <c r="C181" s="43"/>
      <c r="D181" s="43"/>
      <c r="E181" s="37" t="s">
        <v>444</v>
      </c>
      <c r="F181" s="43"/>
      <c r="G181" s="43"/>
      <c r="H181" s="43"/>
      <c r="I181" s="43"/>
      <c r="J181" s="44"/>
    </row>
    <row r="182" ht="29">
      <c r="A182" s="35" t="s">
        <v>60</v>
      </c>
      <c r="B182" s="35">
        <v>43</v>
      </c>
      <c r="C182" s="36" t="s">
        <v>508</v>
      </c>
      <c r="D182" s="35" t="s">
        <v>62</v>
      </c>
      <c r="E182" s="37" t="s">
        <v>509</v>
      </c>
      <c r="F182" s="38" t="s">
        <v>172</v>
      </c>
      <c r="G182" s="39">
        <v>4</v>
      </c>
      <c r="H182" s="40">
        <v>0</v>
      </c>
      <c r="I182" s="40">
        <f>ROUND(G182*H182,P4)</f>
        <v>0</v>
      </c>
      <c r="J182" s="35"/>
      <c r="O182" s="41">
        <f>I182*0.21</f>
        <v>0</v>
      </c>
      <c r="P182">
        <v>3</v>
      </c>
    </row>
    <row r="183" ht="29">
      <c r="A183" s="35" t="s">
        <v>65</v>
      </c>
      <c r="B183" s="42"/>
      <c r="C183" s="43"/>
      <c r="D183" s="43"/>
      <c r="E183" s="37" t="s">
        <v>510</v>
      </c>
      <c r="F183" s="43"/>
      <c r="G183" s="43"/>
      <c r="H183" s="43"/>
      <c r="I183" s="43"/>
      <c r="J183" s="44"/>
    </row>
    <row r="184">
      <c r="A184" s="35" t="s">
        <v>67</v>
      </c>
      <c r="B184" s="42"/>
      <c r="C184" s="43"/>
      <c r="D184" s="43"/>
      <c r="E184" s="45" t="s">
        <v>511</v>
      </c>
      <c r="F184" s="43"/>
      <c r="G184" s="43"/>
      <c r="H184" s="43"/>
      <c r="I184" s="43"/>
      <c r="J184" s="44"/>
    </row>
    <row r="185" ht="145">
      <c r="A185" s="35" t="s">
        <v>69</v>
      </c>
      <c r="B185" s="42"/>
      <c r="C185" s="43"/>
      <c r="D185" s="43"/>
      <c r="E185" s="37" t="s">
        <v>512</v>
      </c>
      <c r="F185" s="43"/>
      <c r="G185" s="43"/>
      <c r="H185" s="43"/>
      <c r="I185" s="43"/>
      <c r="J185" s="44"/>
    </row>
    <row r="186" ht="29">
      <c r="A186" s="35" t="s">
        <v>60</v>
      </c>
      <c r="B186" s="35">
        <v>44</v>
      </c>
      <c r="C186" s="36" t="s">
        <v>445</v>
      </c>
      <c r="D186" s="35" t="s">
        <v>111</v>
      </c>
      <c r="E186" s="37" t="s">
        <v>446</v>
      </c>
      <c r="F186" s="38" t="s">
        <v>172</v>
      </c>
      <c r="G186" s="39">
        <v>24</v>
      </c>
      <c r="H186" s="40">
        <v>0</v>
      </c>
      <c r="I186" s="40">
        <f>ROUND(G186*H186,P4)</f>
        <v>0</v>
      </c>
      <c r="J186" s="35"/>
      <c r="O186" s="41">
        <f>I186*0.21</f>
        <v>0</v>
      </c>
      <c r="P186">
        <v>3</v>
      </c>
    </row>
    <row r="187" ht="29">
      <c r="A187" s="35" t="s">
        <v>65</v>
      </c>
      <c r="B187" s="42"/>
      <c r="C187" s="43"/>
      <c r="D187" s="43"/>
      <c r="E187" s="37" t="s">
        <v>513</v>
      </c>
      <c r="F187" s="43"/>
      <c r="G187" s="43"/>
      <c r="H187" s="43"/>
      <c r="I187" s="43"/>
      <c r="J187" s="44"/>
    </row>
    <row r="188">
      <c r="A188" s="35" t="s">
        <v>67</v>
      </c>
      <c r="B188" s="42"/>
      <c r="C188" s="43"/>
      <c r="D188" s="43"/>
      <c r="E188" s="45" t="s">
        <v>514</v>
      </c>
      <c r="F188" s="43"/>
      <c r="G188" s="43"/>
      <c r="H188" s="43"/>
      <c r="I188" s="43"/>
      <c r="J188" s="44"/>
    </row>
    <row r="189" ht="159.5">
      <c r="A189" s="35" t="s">
        <v>69</v>
      </c>
      <c r="B189" s="42"/>
      <c r="C189" s="43"/>
      <c r="D189" s="43"/>
      <c r="E189" s="37" t="s">
        <v>449</v>
      </c>
      <c r="F189" s="43"/>
      <c r="G189" s="43"/>
      <c r="H189" s="43"/>
      <c r="I189" s="43"/>
      <c r="J189" s="44"/>
    </row>
    <row r="190" ht="29">
      <c r="A190" s="35" t="s">
        <v>60</v>
      </c>
      <c r="B190" s="35">
        <v>45</v>
      </c>
      <c r="C190" s="36" t="s">
        <v>445</v>
      </c>
      <c r="D190" s="35" t="s">
        <v>113</v>
      </c>
      <c r="E190" s="37" t="s">
        <v>446</v>
      </c>
      <c r="F190" s="38" t="s">
        <v>172</v>
      </c>
      <c r="G190" s="39">
        <v>2</v>
      </c>
      <c r="H190" s="40">
        <v>0</v>
      </c>
      <c r="I190" s="40">
        <f>ROUND(G190*H190,P4)</f>
        <v>0</v>
      </c>
      <c r="J190" s="35"/>
      <c r="O190" s="41">
        <f>I190*0.21</f>
        <v>0</v>
      </c>
      <c r="P190">
        <v>3</v>
      </c>
    </row>
    <row r="191" ht="29">
      <c r="A191" s="35" t="s">
        <v>65</v>
      </c>
      <c r="B191" s="42"/>
      <c r="C191" s="43"/>
      <c r="D191" s="43"/>
      <c r="E191" s="37" t="s">
        <v>515</v>
      </c>
      <c r="F191" s="43"/>
      <c r="G191" s="43"/>
      <c r="H191" s="43"/>
      <c r="I191" s="43"/>
      <c r="J191" s="44"/>
    </row>
    <row r="192">
      <c r="A192" s="35" t="s">
        <v>67</v>
      </c>
      <c r="B192" s="42"/>
      <c r="C192" s="43"/>
      <c r="D192" s="43"/>
      <c r="E192" s="45" t="s">
        <v>516</v>
      </c>
      <c r="F192" s="43"/>
      <c r="G192" s="43"/>
      <c r="H192" s="43"/>
      <c r="I192" s="43"/>
      <c r="J192" s="44"/>
    </row>
    <row r="193" ht="159.5">
      <c r="A193" s="35" t="s">
        <v>69</v>
      </c>
      <c r="B193" s="42"/>
      <c r="C193" s="43"/>
      <c r="D193" s="43"/>
      <c r="E193" s="37" t="s">
        <v>449</v>
      </c>
      <c r="F193" s="43"/>
      <c r="G193" s="43"/>
      <c r="H193" s="43"/>
      <c r="I193" s="43"/>
      <c r="J193" s="44"/>
    </row>
    <row r="194">
      <c r="A194" s="35" t="s">
        <v>60</v>
      </c>
      <c r="B194" s="35">
        <v>46</v>
      </c>
      <c r="C194" s="36" t="s">
        <v>450</v>
      </c>
      <c r="D194" s="35" t="s">
        <v>451</v>
      </c>
      <c r="E194" s="37" t="s">
        <v>452</v>
      </c>
      <c r="F194" s="38" t="s">
        <v>85</v>
      </c>
      <c r="G194" s="39">
        <v>1</v>
      </c>
      <c r="H194" s="40">
        <v>0</v>
      </c>
      <c r="I194" s="40">
        <f>ROUND(G194*H194,P4)</f>
        <v>0</v>
      </c>
      <c r="J194" s="35"/>
      <c r="O194" s="41">
        <f>I194*0.21</f>
        <v>0</v>
      </c>
      <c r="P194">
        <v>3</v>
      </c>
    </row>
    <row r="195" ht="29">
      <c r="A195" s="35" t="s">
        <v>65</v>
      </c>
      <c r="B195" s="42"/>
      <c r="C195" s="43"/>
      <c r="D195" s="43"/>
      <c r="E195" s="37" t="s">
        <v>453</v>
      </c>
      <c r="F195" s="43"/>
      <c r="G195" s="43"/>
      <c r="H195" s="43"/>
      <c r="I195" s="43"/>
      <c r="J195" s="44"/>
    </row>
    <row r="196">
      <c r="A196" s="35" t="s">
        <v>67</v>
      </c>
      <c r="B196" s="42"/>
      <c r="C196" s="43"/>
      <c r="D196" s="43"/>
      <c r="E196" s="45" t="s">
        <v>68</v>
      </c>
      <c r="F196" s="43"/>
      <c r="G196" s="43"/>
      <c r="H196" s="43"/>
      <c r="I196" s="43"/>
      <c r="J196" s="44"/>
    </row>
    <row r="197" ht="130.5">
      <c r="A197" s="35" t="s">
        <v>69</v>
      </c>
      <c r="B197" s="46"/>
      <c r="C197" s="47"/>
      <c r="D197" s="47"/>
      <c r="E197" s="37" t="s">
        <v>454</v>
      </c>
      <c r="F197" s="47"/>
      <c r="G197" s="47"/>
      <c r="H197" s="47"/>
      <c r="I197" s="47"/>
      <c r="J19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19</v>
      </c>
      <c r="I3" s="23">
        <f>SUMIFS(I8:I116,A8:A116,"SD")</f>
        <v>0</v>
      </c>
      <c r="J3" s="17"/>
      <c r="O3">
        <v>0</v>
      </c>
      <c r="P3">
        <v>2</v>
      </c>
    </row>
    <row r="4">
      <c r="A4" s="3" t="s">
        <v>44</v>
      </c>
      <c r="B4" s="18" t="s">
        <v>45</v>
      </c>
      <c r="C4" s="19" t="s">
        <v>19</v>
      </c>
      <c r="D4" s="20"/>
      <c r="E4" s="21" t="s">
        <v>20</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58</v>
      </c>
      <c r="D8" s="32"/>
      <c r="E8" s="29" t="s">
        <v>59</v>
      </c>
      <c r="F8" s="32"/>
      <c r="G8" s="32"/>
      <c r="H8" s="32"/>
      <c r="I8" s="33">
        <f>SUMIFS(I9:I16,A9:A16,"P")</f>
        <v>0</v>
      </c>
      <c r="J8" s="34"/>
    </row>
    <row r="9">
      <c r="A9" s="35" t="s">
        <v>60</v>
      </c>
      <c r="B9" s="35">
        <v>1</v>
      </c>
      <c r="C9" s="36" t="s">
        <v>206</v>
      </c>
      <c r="D9" s="35" t="s">
        <v>62</v>
      </c>
      <c r="E9" s="37" t="s">
        <v>207</v>
      </c>
      <c r="F9" s="38" t="s">
        <v>159</v>
      </c>
      <c r="G9" s="39">
        <v>57</v>
      </c>
      <c r="H9" s="40">
        <v>0</v>
      </c>
      <c r="I9" s="40">
        <f>ROUND(G9*H9,P4)</f>
        <v>0</v>
      </c>
      <c r="J9" s="35"/>
      <c r="O9" s="41">
        <f>I9*0.21</f>
        <v>0</v>
      </c>
      <c r="P9">
        <v>3</v>
      </c>
    </row>
    <row r="10">
      <c r="A10" s="35" t="s">
        <v>65</v>
      </c>
      <c r="B10" s="42"/>
      <c r="C10" s="43"/>
      <c r="D10" s="43"/>
      <c r="E10" s="37" t="s">
        <v>208</v>
      </c>
      <c r="F10" s="43"/>
      <c r="G10" s="43"/>
      <c r="H10" s="43"/>
      <c r="I10" s="43"/>
      <c r="J10" s="44"/>
    </row>
    <row r="11" ht="43.5">
      <c r="A11" s="35" t="s">
        <v>67</v>
      </c>
      <c r="B11" s="42"/>
      <c r="C11" s="43"/>
      <c r="D11" s="43"/>
      <c r="E11" s="45" t="s">
        <v>517</v>
      </c>
      <c r="F11" s="43"/>
      <c r="G11" s="43"/>
      <c r="H11" s="43"/>
      <c r="I11" s="43"/>
      <c r="J11" s="44"/>
    </row>
    <row r="12" ht="72.5">
      <c r="A12" s="35" t="s">
        <v>69</v>
      </c>
      <c r="B12" s="42"/>
      <c r="C12" s="43"/>
      <c r="D12" s="43"/>
      <c r="E12" s="37" t="s">
        <v>210</v>
      </c>
      <c r="F12" s="43"/>
      <c r="G12" s="43"/>
      <c r="H12" s="43"/>
      <c r="I12" s="43"/>
      <c r="J12" s="44"/>
    </row>
    <row r="13">
      <c r="A13" s="35" t="s">
        <v>60</v>
      </c>
      <c r="B13" s="35">
        <v>2</v>
      </c>
      <c r="C13" s="36" t="s">
        <v>211</v>
      </c>
      <c r="D13" s="35"/>
      <c r="E13" s="37" t="s">
        <v>212</v>
      </c>
      <c r="F13" s="38" t="s">
        <v>159</v>
      </c>
      <c r="G13" s="39">
        <v>4.9500000000000002</v>
      </c>
      <c r="H13" s="40">
        <v>0</v>
      </c>
      <c r="I13" s="40">
        <f>ROUND(G13*H13,P4)</f>
        <v>0</v>
      </c>
      <c r="J13" s="35"/>
      <c r="O13" s="41">
        <f>I13*0.21</f>
        <v>0</v>
      </c>
      <c r="P13">
        <v>3</v>
      </c>
    </row>
    <row r="14" ht="29">
      <c r="A14" s="35" t="s">
        <v>65</v>
      </c>
      <c r="B14" s="42"/>
      <c r="C14" s="43"/>
      <c r="D14" s="43"/>
      <c r="E14" s="37" t="s">
        <v>213</v>
      </c>
      <c r="F14" s="43"/>
      <c r="G14" s="43"/>
      <c r="H14" s="43"/>
      <c r="I14" s="43"/>
      <c r="J14" s="44"/>
    </row>
    <row r="15">
      <c r="A15" s="35" t="s">
        <v>67</v>
      </c>
      <c r="B15" s="42"/>
      <c r="C15" s="43"/>
      <c r="D15" s="43"/>
      <c r="E15" s="45" t="s">
        <v>518</v>
      </c>
      <c r="F15" s="43"/>
      <c r="G15" s="43"/>
      <c r="H15" s="43"/>
      <c r="I15" s="43"/>
      <c r="J15" s="44"/>
    </row>
    <row r="16" ht="72.5">
      <c r="A16" s="35" t="s">
        <v>69</v>
      </c>
      <c r="B16" s="42"/>
      <c r="C16" s="43"/>
      <c r="D16" s="43"/>
      <c r="E16" s="37" t="s">
        <v>215</v>
      </c>
      <c r="F16" s="43"/>
      <c r="G16" s="43"/>
      <c r="H16" s="43"/>
      <c r="I16" s="43"/>
      <c r="J16" s="44"/>
    </row>
    <row r="17">
      <c r="A17" s="29" t="s">
        <v>57</v>
      </c>
      <c r="B17" s="30"/>
      <c r="C17" s="31" t="s">
        <v>121</v>
      </c>
      <c r="D17" s="32"/>
      <c r="E17" s="29" t="s">
        <v>122</v>
      </c>
      <c r="F17" s="32"/>
      <c r="G17" s="32"/>
      <c r="H17" s="32"/>
      <c r="I17" s="33">
        <f>SUMIFS(I18:I49,A18:A49,"P")</f>
        <v>0</v>
      </c>
      <c r="J17" s="34"/>
    </row>
    <row r="18">
      <c r="A18" s="35" t="s">
        <v>60</v>
      </c>
      <c r="B18" s="35">
        <v>3</v>
      </c>
      <c r="C18" s="36" t="s">
        <v>218</v>
      </c>
      <c r="D18" s="35" t="s">
        <v>62</v>
      </c>
      <c r="E18" s="37" t="s">
        <v>219</v>
      </c>
      <c r="F18" s="38" t="s">
        <v>125</v>
      </c>
      <c r="G18" s="39">
        <v>80</v>
      </c>
      <c r="H18" s="40">
        <v>0</v>
      </c>
      <c r="I18" s="40">
        <f>ROUND(G18*H18,P4)</f>
        <v>0</v>
      </c>
      <c r="J18" s="35"/>
      <c r="O18" s="41">
        <f>I18*0.21</f>
        <v>0</v>
      </c>
      <c r="P18">
        <v>3</v>
      </c>
    </row>
    <row r="19" ht="29">
      <c r="A19" s="35" t="s">
        <v>65</v>
      </c>
      <c r="B19" s="42"/>
      <c r="C19" s="43"/>
      <c r="D19" s="43"/>
      <c r="E19" s="37" t="s">
        <v>220</v>
      </c>
      <c r="F19" s="43"/>
      <c r="G19" s="43"/>
      <c r="H19" s="43"/>
      <c r="I19" s="43"/>
      <c r="J19" s="44"/>
    </row>
    <row r="20">
      <c r="A20" s="35" t="s">
        <v>67</v>
      </c>
      <c r="B20" s="42"/>
      <c r="C20" s="43"/>
      <c r="D20" s="43"/>
      <c r="E20" s="45" t="s">
        <v>519</v>
      </c>
      <c r="F20" s="43"/>
      <c r="G20" s="43"/>
      <c r="H20" s="43"/>
      <c r="I20" s="43"/>
      <c r="J20" s="44"/>
    </row>
    <row r="21" ht="58">
      <c r="A21" s="35" t="s">
        <v>69</v>
      </c>
      <c r="B21" s="42"/>
      <c r="C21" s="43"/>
      <c r="D21" s="43"/>
      <c r="E21" s="37" t="s">
        <v>222</v>
      </c>
      <c r="F21" s="43"/>
      <c r="G21" s="43"/>
      <c r="H21" s="43"/>
      <c r="I21" s="43"/>
      <c r="J21" s="44"/>
    </row>
    <row r="22" ht="29">
      <c r="A22" s="35" t="s">
        <v>60</v>
      </c>
      <c r="B22" s="35">
        <v>4</v>
      </c>
      <c r="C22" s="36" t="s">
        <v>223</v>
      </c>
      <c r="D22" s="35" t="s">
        <v>62</v>
      </c>
      <c r="E22" s="37" t="s">
        <v>224</v>
      </c>
      <c r="F22" s="38" t="s">
        <v>159</v>
      </c>
      <c r="G22" s="39">
        <v>88</v>
      </c>
      <c r="H22" s="40">
        <v>0</v>
      </c>
      <c r="I22" s="40">
        <f>ROUND(G22*H22,P4)</f>
        <v>0</v>
      </c>
      <c r="J22" s="35"/>
      <c r="O22" s="41">
        <f>I22*0.21</f>
        <v>0</v>
      </c>
      <c r="P22">
        <v>3</v>
      </c>
    </row>
    <row r="23">
      <c r="A23" s="35" t="s">
        <v>65</v>
      </c>
      <c r="B23" s="42"/>
      <c r="C23" s="43"/>
      <c r="D23" s="43"/>
      <c r="E23" s="37" t="s">
        <v>225</v>
      </c>
      <c r="F23" s="43"/>
      <c r="G23" s="43"/>
      <c r="H23" s="43"/>
      <c r="I23" s="43"/>
      <c r="J23" s="44"/>
    </row>
    <row r="24">
      <c r="A24" s="35" t="s">
        <v>67</v>
      </c>
      <c r="B24" s="42"/>
      <c r="C24" s="43"/>
      <c r="D24" s="43"/>
      <c r="E24" s="45" t="s">
        <v>520</v>
      </c>
      <c r="F24" s="43"/>
      <c r="G24" s="43"/>
      <c r="H24" s="43"/>
      <c r="I24" s="43"/>
      <c r="J24" s="44"/>
    </row>
    <row r="25" ht="130.5">
      <c r="A25" s="35" t="s">
        <v>69</v>
      </c>
      <c r="B25" s="42"/>
      <c r="C25" s="43"/>
      <c r="D25" s="43"/>
      <c r="E25" s="37" t="s">
        <v>227</v>
      </c>
      <c r="F25" s="43"/>
      <c r="G25" s="43"/>
      <c r="H25" s="43"/>
      <c r="I25" s="43"/>
      <c r="J25" s="44"/>
    </row>
    <row r="26" ht="29">
      <c r="A26" s="35" t="s">
        <v>60</v>
      </c>
      <c r="B26" s="35">
        <v>5</v>
      </c>
      <c r="C26" s="36" t="s">
        <v>228</v>
      </c>
      <c r="D26" s="35" t="s">
        <v>62</v>
      </c>
      <c r="E26" s="37" t="s">
        <v>229</v>
      </c>
      <c r="F26" s="38" t="s">
        <v>159</v>
      </c>
      <c r="G26" s="39">
        <v>49</v>
      </c>
      <c r="H26" s="40">
        <v>0</v>
      </c>
      <c r="I26" s="40">
        <f>ROUND(G26*H26,P4)</f>
        <v>0</v>
      </c>
      <c r="J26" s="35"/>
      <c r="O26" s="41">
        <f>I26*0.21</f>
        <v>0</v>
      </c>
      <c r="P26">
        <v>3</v>
      </c>
    </row>
    <row r="27">
      <c r="A27" s="35" t="s">
        <v>65</v>
      </c>
      <c r="B27" s="42"/>
      <c r="C27" s="43"/>
      <c r="D27" s="43"/>
      <c r="E27" s="37" t="s">
        <v>230</v>
      </c>
      <c r="F27" s="43"/>
      <c r="G27" s="43"/>
      <c r="H27" s="43"/>
      <c r="I27" s="43"/>
      <c r="J27" s="44"/>
    </row>
    <row r="28">
      <c r="A28" s="35" t="s">
        <v>67</v>
      </c>
      <c r="B28" s="42"/>
      <c r="C28" s="43"/>
      <c r="D28" s="43"/>
      <c r="E28" s="45" t="s">
        <v>521</v>
      </c>
      <c r="F28" s="43"/>
      <c r="G28" s="43"/>
      <c r="H28" s="43"/>
      <c r="I28" s="43"/>
      <c r="J28" s="44"/>
    </row>
    <row r="29" ht="116">
      <c r="A29" s="35" t="s">
        <v>69</v>
      </c>
      <c r="B29" s="42"/>
      <c r="C29" s="43"/>
      <c r="D29" s="43"/>
      <c r="E29" s="37" t="s">
        <v>232</v>
      </c>
      <c r="F29" s="43"/>
      <c r="G29" s="43"/>
      <c r="H29" s="43"/>
      <c r="I29" s="43"/>
      <c r="J29" s="44"/>
    </row>
    <row r="30">
      <c r="A30" s="35" t="s">
        <v>60</v>
      </c>
      <c r="B30" s="35">
        <v>6</v>
      </c>
      <c r="C30" s="36" t="s">
        <v>237</v>
      </c>
      <c r="D30" s="35" t="s">
        <v>62</v>
      </c>
      <c r="E30" s="37" t="s">
        <v>238</v>
      </c>
      <c r="F30" s="38" t="s">
        <v>172</v>
      </c>
      <c r="G30" s="39">
        <v>27</v>
      </c>
      <c r="H30" s="40">
        <v>0</v>
      </c>
      <c r="I30" s="40">
        <f>ROUND(G30*H30,P4)</f>
        <v>0</v>
      </c>
      <c r="J30" s="35"/>
      <c r="O30" s="41">
        <f>I30*0.21</f>
        <v>0</v>
      </c>
      <c r="P30">
        <v>3</v>
      </c>
    </row>
    <row r="31" ht="29">
      <c r="A31" s="35" t="s">
        <v>65</v>
      </c>
      <c r="B31" s="42"/>
      <c r="C31" s="43"/>
      <c r="D31" s="43"/>
      <c r="E31" s="37" t="s">
        <v>239</v>
      </c>
      <c r="F31" s="43"/>
      <c r="G31" s="43"/>
      <c r="H31" s="43"/>
      <c r="I31" s="43"/>
      <c r="J31" s="44"/>
    </row>
    <row r="32">
      <c r="A32" s="35" t="s">
        <v>67</v>
      </c>
      <c r="B32" s="42"/>
      <c r="C32" s="43"/>
      <c r="D32" s="43"/>
      <c r="E32" s="45" t="s">
        <v>448</v>
      </c>
      <c r="F32" s="43"/>
      <c r="G32" s="43"/>
      <c r="H32" s="43"/>
      <c r="I32" s="43"/>
      <c r="J32" s="44"/>
    </row>
    <row r="33" ht="72.5">
      <c r="A33" s="35" t="s">
        <v>69</v>
      </c>
      <c r="B33" s="42"/>
      <c r="C33" s="43"/>
      <c r="D33" s="43"/>
      <c r="E33" s="37" t="s">
        <v>241</v>
      </c>
      <c r="F33" s="43"/>
      <c r="G33" s="43"/>
      <c r="H33" s="43"/>
      <c r="I33" s="43"/>
      <c r="J33" s="44"/>
    </row>
    <row r="34">
      <c r="A34" s="35" t="s">
        <v>60</v>
      </c>
      <c r="B34" s="35">
        <v>7</v>
      </c>
      <c r="C34" s="36" t="s">
        <v>242</v>
      </c>
      <c r="D34" s="35"/>
      <c r="E34" s="37" t="s">
        <v>243</v>
      </c>
      <c r="F34" s="38" t="s">
        <v>159</v>
      </c>
      <c r="G34" s="39">
        <v>43</v>
      </c>
      <c r="H34" s="40">
        <v>0</v>
      </c>
      <c r="I34" s="40">
        <f>ROUND(G34*H34,P4)</f>
        <v>0</v>
      </c>
      <c r="J34" s="35"/>
      <c r="O34" s="41">
        <f>I34*0.21</f>
        <v>0</v>
      </c>
      <c r="P34">
        <v>3</v>
      </c>
    </row>
    <row r="35">
      <c r="A35" s="35" t="s">
        <v>65</v>
      </c>
      <c r="B35" s="42"/>
      <c r="C35" s="43"/>
      <c r="D35" s="43"/>
      <c r="E35" s="37" t="s">
        <v>522</v>
      </c>
      <c r="F35" s="43"/>
      <c r="G35" s="43"/>
      <c r="H35" s="43"/>
      <c r="I35" s="43"/>
      <c r="J35" s="44"/>
    </row>
    <row r="36">
      <c r="A36" s="35" t="s">
        <v>67</v>
      </c>
      <c r="B36" s="42"/>
      <c r="C36" s="43"/>
      <c r="D36" s="43"/>
      <c r="E36" s="45" t="s">
        <v>523</v>
      </c>
      <c r="F36" s="43"/>
      <c r="G36" s="43"/>
      <c r="H36" s="43"/>
      <c r="I36" s="43"/>
      <c r="J36" s="44"/>
    </row>
    <row r="37" ht="409.5">
      <c r="A37" s="35" t="s">
        <v>69</v>
      </c>
      <c r="B37" s="42"/>
      <c r="C37" s="43"/>
      <c r="D37" s="43"/>
      <c r="E37" s="37" t="s">
        <v>246</v>
      </c>
      <c r="F37" s="43"/>
      <c r="G37" s="43"/>
      <c r="H37" s="43"/>
      <c r="I37" s="43"/>
      <c r="J37" s="44"/>
    </row>
    <row r="38">
      <c r="A38" s="35" t="s">
        <v>60</v>
      </c>
      <c r="B38" s="35">
        <v>8</v>
      </c>
      <c r="C38" s="36" t="s">
        <v>257</v>
      </c>
      <c r="D38" s="35" t="s">
        <v>62</v>
      </c>
      <c r="E38" s="37" t="s">
        <v>258</v>
      </c>
      <c r="F38" s="38" t="s">
        <v>159</v>
      </c>
      <c r="G38" s="39">
        <v>43</v>
      </c>
      <c r="H38" s="40">
        <v>0</v>
      </c>
      <c r="I38" s="40">
        <f>ROUND(G38*H38,P4)</f>
        <v>0</v>
      </c>
      <c r="J38" s="35"/>
      <c r="O38" s="41">
        <f>I38*0.21</f>
        <v>0</v>
      </c>
      <c r="P38">
        <v>3</v>
      </c>
    </row>
    <row r="39">
      <c r="A39" s="35" t="s">
        <v>65</v>
      </c>
      <c r="B39" s="42"/>
      <c r="C39" s="43"/>
      <c r="D39" s="43"/>
      <c r="E39" s="37" t="s">
        <v>249</v>
      </c>
      <c r="F39" s="43"/>
      <c r="G39" s="43"/>
      <c r="H39" s="43"/>
      <c r="I39" s="43"/>
      <c r="J39" s="44"/>
    </row>
    <row r="40">
      <c r="A40" s="35" t="s">
        <v>67</v>
      </c>
      <c r="B40" s="42"/>
      <c r="C40" s="43"/>
      <c r="D40" s="43"/>
      <c r="E40" s="45" t="s">
        <v>524</v>
      </c>
      <c r="F40" s="43"/>
      <c r="G40" s="43"/>
      <c r="H40" s="43"/>
      <c r="I40" s="43"/>
      <c r="J40" s="44"/>
    </row>
    <row r="41" ht="261">
      <c r="A41" s="35" t="s">
        <v>69</v>
      </c>
      <c r="B41" s="42"/>
      <c r="C41" s="43"/>
      <c r="D41" s="43"/>
      <c r="E41" s="37" t="s">
        <v>260</v>
      </c>
      <c r="F41" s="43"/>
      <c r="G41" s="43"/>
      <c r="H41" s="43"/>
      <c r="I41" s="43"/>
      <c r="J41" s="44"/>
    </row>
    <row r="42">
      <c r="A42" s="35" t="s">
        <v>60</v>
      </c>
      <c r="B42" s="35">
        <v>9</v>
      </c>
      <c r="C42" s="36" t="s">
        <v>276</v>
      </c>
      <c r="D42" s="35" t="s">
        <v>62</v>
      </c>
      <c r="E42" s="37" t="s">
        <v>277</v>
      </c>
      <c r="F42" s="38" t="s">
        <v>159</v>
      </c>
      <c r="G42" s="39">
        <v>4.9500000000000002</v>
      </c>
      <c r="H42" s="40">
        <v>0</v>
      </c>
      <c r="I42" s="40">
        <f>ROUND(G42*H42,P4)</f>
        <v>0</v>
      </c>
      <c r="J42" s="35"/>
      <c r="O42" s="41">
        <f>I42*0.21</f>
        <v>0</v>
      </c>
      <c r="P42">
        <v>3</v>
      </c>
    </row>
    <row r="43">
      <c r="A43" s="35" t="s">
        <v>65</v>
      </c>
      <c r="B43" s="42"/>
      <c r="C43" s="43"/>
      <c r="D43" s="43"/>
      <c r="E43" s="37" t="s">
        <v>278</v>
      </c>
      <c r="F43" s="43"/>
      <c r="G43" s="43"/>
      <c r="H43" s="43"/>
      <c r="I43" s="43"/>
      <c r="J43" s="44"/>
    </row>
    <row r="44">
      <c r="A44" s="35" t="s">
        <v>67</v>
      </c>
      <c r="B44" s="42"/>
      <c r="C44" s="43"/>
      <c r="D44" s="43"/>
      <c r="E44" s="45" t="s">
        <v>525</v>
      </c>
      <c r="F44" s="43"/>
      <c r="G44" s="43"/>
      <c r="H44" s="43"/>
      <c r="I44" s="43"/>
      <c r="J44" s="44"/>
    </row>
    <row r="45" ht="72.5">
      <c r="A45" s="35" t="s">
        <v>69</v>
      </c>
      <c r="B45" s="42"/>
      <c r="C45" s="43"/>
      <c r="D45" s="43"/>
      <c r="E45" s="37" t="s">
        <v>280</v>
      </c>
      <c r="F45" s="43"/>
      <c r="G45" s="43"/>
      <c r="H45" s="43"/>
      <c r="I45" s="43"/>
      <c r="J45" s="44"/>
    </row>
    <row r="46">
      <c r="A46" s="35" t="s">
        <v>60</v>
      </c>
      <c r="B46" s="35">
        <v>10</v>
      </c>
      <c r="C46" s="36" t="s">
        <v>281</v>
      </c>
      <c r="D46" s="35" t="s">
        <v>62</v>
      </c>
      <c r="E46" s="37" t="s">
        <v>282</v>
      </c>
      <c r="F46" s="38" t="s">
        <v>125</v>
      </c>
      <c r="G46" s="39">
        <v>33</v>
      </c>
      <c r="H46" s="40">
        <v>0</v>
      </c>
      <c r="I46" s="40">
        <f>ROUND(G46*H46,P4)</f>
        <v>0</v>
      </c>
      <c r="J46" s="35"/>
      <c r="O46" s="41">
        <f>I46*0.21</f>
        <v>0</v>
      </c>
      <c r="P46">
        <v>3</v>
      </c>
    </row>
    <row r="47">
      <c r="A47" s="35" t="s">
        <v>65</v>
      </c>
      <c r="B47" s="42"/>
      <c r="C47" s="43"/>
      <c r="D47" s="43"/>
      <c r="E47" s="37" t="s">
        <v>283</v>
      </c>
      <c r="F47" s="43"/>
      <c r="G47" s="43"/>
      <c r="H47" s="43"/>
      <c r="I47" s="43"/>
      <c r="J47" s="44"/>
    </row>
    <row r="48">
      <c r="A48" s="35" t="s">
        <v>67</v>
      </c>
      <c r="B48" s="42"/>
      <c r="C48" s="43"/>
      <c r="D48" s="43"/>
      <c r="E48" s="45" t="s">
        <v>526</v>
      </c>
      <c r="F48" s="43"/>
      <c r="G48" s="43"/>
      <c r="H48" s="43"/>
      <c r="I48" s="43"/>
      <c r="J48" s="44"/>
    </row>
    <row r="49" ht="72.5">
      <c r="A49" s="35" t="s">
        <v>69</v>
      </c>
      <c r="B49" s="42"/>
      <c r="C49" s="43"/>
      <c r="D49" s="43"/>
      <c r="E49" s="37" t="s">
        <v>285</v>
      </c>
      <c r="F49" s="43"/>
      <c r="G49" s="43"/>
      <c r="H49" s="43"/>
      <c r="I49" s="43"/>
      <c r="J49" s="44"/>
    </row>
    <row r="50">
      <c r="A50" s="29" t="s">
        <v>57</v>
      </c>
      <c r="B50" s="30"/>
      <c r="C50" s="31" t="s">
        <v>294</v>
      </c>
      <c r="D50" s="32"/>
      <c r="E50" s="29" t="s">
        <v>295</v>
      </c>
      <c r="F50" s="32"/>
      <c r="G50" s="32"/>
      <c r="H50" s="32"/>
      <c r="I50" s="33">
        <f>SUMIFS(I51:I58,A51:A58,"P")</f>
        <v>0</v>
      </c>
      <c r="J50" s="34"/>
    </row>
    <row r="51">
      <c r="A51" s="35" t="s">
        <v>60</v>
      </c>
      <c r="B51" s="35">
        <v>11</v>
      </c>
      <c r="C51" s="36" t="s">
        <v>296</v>
      </c>
      <c r="D51" s="35" t="s">
        <v>62</v>
      </c>
      <c r="E51" s="37" t="s">
        <v>297</v>
      </c>
      <c r="F51" s="38" t="s">
        <v>159</v>
      </c>
      <c r="G51" s="39">
        <v>9</v>
      </c>
      <c r="H51" s="40">
        <v>0</v>
      </c>
      <c r="I51" s="40">
        <f>ROUND(G51*H51,P4)</f>
        <v>0</v>
      </c>
      <c r="J51" s="35"/>
      <c r="O51" s="41">
        <f>I51*0.21</f>
        <v>0</v>
      </c>
      <c r="P51">
        <v>3</v>
      </c>
    </row>
    <row r="52">
      <c r="A52" s="35" t="s">
        <v>65</v>
      </c>
      <c r="B52" s="42"/>
      <c r="C52" s="43"/>
      <c r="D52" s="43"/>
      <c r="E52" s="37" t="s">
        <v>298</v>
      </c>
      <c r="F52" s="43"/>
      <c r="G52" s="43"/>
      <c r="H52" s="43"/>
      <c r="I52" s="43"/>
      <c r="J52" s="44"/>
    </row>
    <row r="53">
      <c r="A53" s="35" t="s">
        <v>67</v>
      </c>
      <c r="B53" s="42"/>
      <c r="C53" s="43"/>
      <c r="D53" s="43"/>
      <c r="E53" s="45" t="s">
        <v>527</v>
      </c>
      <c r="F53" s="43"/>
      <c r="G53" s="43"/>
      <c r="H53" s="43"/>
      <c r="I53" s="43"/>
      <c r="J53" s="44"/>
    </row>
    <row r="54" ht="409.5">
      <c r="A54" s="35" t="s">
        <v>69</v>
      </c>
      <c r="B54" s="42"/>
      <c r="C54" s="43"/>
      <c r="D54" s="43"/>
      <c r="E54" s="37" t="s">
        <v>291</v>
      </c>
      <c r="F54" s="43"/>
      <c r="G54" s="43"/>
      <c r="H54" s="43"/>
      <c r="I54" s="43"/>
      <c r="J54" s="44"/>
    </row>
    <row r="55">
      <c r="A55" s="35" t="s">
        <v>60</v>
      </c>
      <c r="B55" s="35">
        <v>12</v>
      </c>
      <c r="C55" s="36" t="s">
        <v>307</v>
      </c>
      <c r="D55" s="35" t="s">
        <v>62</v>
      </c>
      <c r="E55" s="37" t="s">
        <v>308</v>
      </c>
      <c r="F55" s="38" t="s">
        <v>159</v>
      </c>
      <c r="G55" s="39">
        <v>18</v>
      </c>
      <c r="H55" s="40">
        <v>0</v>
      </c>
      <c r="I55" s="40">
        <f>ROUND(G55*H55,P4)</f>
        <v>0</v>
      </c>
      <c r="J55" s="35"/>
      <c r="O55" s="41">
        <f>I55*0.21</f>
        <v>0</v>
      </c>
      <c r="P55">
        <v>3</v>
      </c>
    </row>
    <row r="56">
      <c r="A56" s="35" t="s">
        <v>65</v>
      </c>
      <c r="B56" s="42"/>
      <c r="C56" s="43"/>
      <c r="D56" s="43"/>
      <c r="E56" s="37" t="s">
        <v>309</v>
      </c>
      <c r="F56" s="43"/>
      <c r="G56" s="43"/>
      <c r="H56" s="43"/>
      <c r="I56" s="43"/>
      <c r="J56" s="44"/>
    </row>
    <row r="57">
      <c r="A57" s="35" t="s">
        <v>67</v>
      </c>
      <c r="B57" s="42"/>
      <c r="C57" s="43"/>
      <c r="D57" s="43"/>
      <c r="E57" s="45" t="s">
        <v>528</v>
      </c>
      <c r="F57" s="43"/>
      <c r="G57" s="43"/>
      <c r="H57" s="43"/>
      <c r="I57" s="43"/>
      <c r="J57" s="44"/>
    </row>
    <row r="58" ht="145">
      <c r="A58" s="35" t="s">
        <v>69</v>
      </c>
      <c r="B58" s="42"/>
      <c r="C58" s="43"/>
      <c r="D58" s="43"/>
      <c r="E58" s="37" t="s">
        <v>311</v>
      </c>
      <c r="F58" s="43"/>
      <c r="G58" s="43"/>
      <c r="H58" s="43"/>
      <c r="I58" s="43"/>
      <c r="J58" s="44"/>
    </row>
    <row r="59">
      <c r="A59" s="29" t="s">
        <v>57</v>
      </c>
      <c r="B59" s="30"/>
      <c r="C59" s="31" t="s">
        <v>317</v>
      </c>
      <c r="D59" s="32"/>
      <c r="E59" s="29" t="s">
        <v>318</v>
      </c>
      <c r="F59" s="32"/>
      <c r="G59" s="32"/>
      <c r="H59" s="32"/>
      <c r="I59" s="33">
        <f>SUMIFS(I60:I87,A60:A87,"P")</f>
        <v>0</v>
      </c>
      <c r="J59" s="34"/>
    </row>
    <row r="60">
      <c r="A60" s="35" t="s">
        <v>60</v>
      </c>
      <c r="B60" s="35">
        <v>13</v>
      </c>
      <c r="C60" s="36" t="s">
        <v>319</v>
      </c>
      <c r="D60" s="35"/>
      <c r="E60" s="37" t="s">
        <v>320</v>
      </c>
      <c r="F60" s="38" t="s">
        <v>159</v>
      </c>
      <c r="G60" s="39">
        <v>122</v>
      </c>
      <c r="H60" s="40">
        <v>0</v>
      </c>
      <c r="I60" s="40">
        <f>ROUND(G60*H60,P4)</f>
        <v>0</v>
      </c>
      <c r="J60" s="35"/>
      <c r="O60" s="41">
        <f>I60*0.21</f>
        <v>0</v>
      </c>
      <c r="P60">
        <v>3</v>
      </c>
    </row>
    <row r="61" ht="29">
      <c r="A61" s="35" t="s">
        <v>65</v>
      </c>
      <c r="B61" s="42"/>
      <c r="C61" s="43"/>
      <c r="D61" s="43"/>
      <c r="E61" s="37" t="s">
        <v>324</v>
      </c>
      <c r="F61" s="43"/>
      <c r="G61" s="43"/>
      <c r="H61" s="43"/>
      <c r="I61" s="43"/>
      <c r="J61" s="44"/>
    </row>
    <row r="62">
      <c r="A62" s="35" t="s">
        <v>67</v>
      </c>
      <c r="B62" s="42"/>
      <c r="C62" s="43"/>
      <c r="D62" s="43"/>
      <c r="E62" s="45" t="s">
        <v>529</v>
      </c>
      <c r="F62" s="43"/>
      <c r="G62" s="43"/>
      <c r="H62" s="43"/>
      <c r="I62" s="43"/>
      <c r="J62" s="44"/>
    </row>
    <row r="63" ht="87">
      <c r="A63" s="35" t="s">
        <v>69</v>
      </c>
      <c r="B63" s="42"/>
      <c r="C63" s="43"/>
      <c r="D63" s="43"/>
      <c r="E63" s="37" t="s">
        <v>323</v>
      </c>
      <c r="F63" s="43"/>
      <c r="G63" s="43"/>
      <c r="H63" s="43"/>
      <c r="I63" s="43"/>
      <c r="J63" s="44"/>
    </row>
    <row r="64">
      <c r="A64" s="35" t="s">
        <v>60</v>
      </c>
      <c r="B64" s="35">
        <v>14</v>
      </c>
      <c r="C64" s="36" t="s">
        <v>342</v>
      </c>
      <c r="D64" s="35" t="s">
        <v>62</v>
      </c>
      <c r="E64" s="37" t="s">
        <v>343</v>
      </c>
      <c r="F64" s="38" t="s">
        <v>125</v>
      </c>
      <c r="G64" s="39">
        <v>488</v>
      </c>
      <c r="H64" s="40">
        <v>0</v>
      </c>
      <c r="I64" s="40">
        <f>ROUND(G64*H64,P4)</f>
        <v>0</v>
      </c>
      <c r="J64" s="35"/>
      <c r="O64" s="41">
        <f>I64*0.21</f>
        <v>0</v>
      </c>
      <c r="P64">
        <v>3</v>
      </c>
    </row>
    <row r="65">
      <c r="A65" s="35" t="s">
        <v>65</v>
      </c>
      <c r="B65" s="42"/>
      <c r="C65" s="43"/>
      <c r="D65" s="43"/>
      <c r="E65" s="37" t="s">
        <v>344</v>
      </c>
      <c r="F65" s="43"/>
      <c r="G65" s="43"/>
      <c r="H65" s="43"/>
      <c r="I65" s="43"/>
      <c r="J65" s="44"/>
    </row>
    <row r="66">
      <c r="A66" s="35" t="s">
        <v>67</v>
      </c>
      <c r="B66" s="42"/>
      <c r="C66" s="43"/>
      <c r="D66" s="43"/>
      <c r="E66" s="45" t="s">
        <v>530</v>
      </c>
      <c r="F66" s="43"/>
      <c r="G66" s="43"/>
      <c r="H66" s="43"/>
      <c r="I66" s="43"/>
      <c r="J66" s="44"/>
    </row>
    <row r="67" ht="116">
      <c r="A67" s="35" t="s">
        <v>69</v>
      </c>
      <c r="B67" s="42"/>
      <c r="C67" s="43"/>
      <c r="D67" s="43"/>
      <c r="E67" s="37" t="s">
        <v>346</v>
      </c>
      <c r="F67" s="43"/>
      <c r="G67" s="43"/>
      <c r="H67" s="43"/>
      <c r="I67" s="43"/>
      <c r="J67" s="44"/>
    </row>
    <row r="68">
      <c r="A68" s="35" t="s">
        <v>60</v>
      </c>
      <c r="B68" s="35">
        <v>15</v>
      </c>
      <c r="C68" s="36" t="s">
        <v>347</v>
      </c>
      <c r="D68" s="35" t="s">
        <v>62</v>
      </c>
      <c r="E68" s="37" t="s">
        <v>348</v>
      </c>
      <c r="F68" s="38" t="s">
        <v>125</v>
      </c>
      <c r="G68" s="39">
        <v>447</v>
      </c>
      <c r="H68" s="40">
        <v>0</v>
      </c>
      <c r="I68" s="40">
        <f>ROUND(G68*H68,P4)</f>
        <v>0</v>
      </c>
      <c r="J68" s="35"/>
      <c r="O68" s="41">
        <f>I68*0.21</f>
        <v>0</v>
      </c>
      <c r="P68">
        <v>3</v>
      </c>
    </row>
    <row r="69">
      <c r="A69" s="35" t="s">
        <v>65</v>
      </c>
      <c r="B69" s="42"/>
      <c r="C69" s="43"/>
      <c r="D69" s="43"/>
      <c r="E69" s="37" t="s">
        <v>349</v>
      </c>
      <c r="F69" s="43"/>
      <c r="G69" s="43"/>
      <c r="H69" s="43"/>
      <c r="I69" s="43"/>
      <c r="J69" s="44"/>
    </row>
    <row r="70">
      <c r="A70" s="35" t="s">
        <v>67</v>
      </c>
      <c r="B70" s="42"/>
      <c r="C70" s="43"/>
      <c r="D70" s="43"/>
      <c r="E70" s="45" t="s">
        <v>531</v>
      </c>
      <c r="F70" s="43"/>
      <c r="G70" s="43"/>
      <c r="H70" s="43"/>
      <c r="I70" s="43"/>
      <c r="J70" s="44"/>
    </row>
    <row r="71" ht="116">
      <c r="A71" s="35" t="s">
        <v>69</v>
      </c>
      <c r="B71" s="42"/>
      <c r="C71" s="43"/>
      <c r="D71" s="43"/>
      <c r="E71" s="37" t="s">
        <v>346</v>
      </c>
      <c r="F71" s="43"/>
      <c r="G71" s="43"/>
      <c r="H71" s="43"/>
      <c r="I71" s="43"/>
      <c r="J71" s="44"/>
    </row>
    <row r="72">
      <c r="A72" s="35" t="s">
        <v>60</v>
      </c>
      <c r="B72" s="35">
        <v>16</v>
      </c>
      <c r="C72" s="36" t="s">
        <v>356</v>
      </c>
      <c r="D72" s="35" t="s">
        <v>62</v>
      </c>
      <c r="E72" s="37" t="s">
        <v>357</v>
      </c>
      <c r="F72" s="38" t="s">
        <v>125</v>
      </c>
      <c r="G72" s="39">
        <v>406</v>
      </c>
      <c r="H72" s="40">
        <v>0</v>
      </c>
      <c r="I72" s="40">
        <f>ROUND(G72*H72,P4)</f>
        <v>0</v>
      </c>
      <c r="J72" s="35"/>
      <c r="O72" s="41">
        <f>I72*0.21</f>
        <v>0</v>
      </c>
      <c r="P72">
        <v>3</v>
      </c>
    </row>
    <row r="73" ht="29">
      <c r="A73" s="35" t="s">
        <v>65</v>
      </c>
      <c r="B73" s="42"/>
      <c r="C73" s="43"/>
      <c r="D73" s="43"/>
      <c r="E73" s="37" t="s">
        <v>358</v>
      </c>
      <c r="F73" s="43"/>
      <c r="G73" s="43"/>
      <c r="H73" s="43"/>
      <c r="I73" s="43"/>
      <c r="J73" s="44"/>
    </row>
    <row r="74">
      <c r="A74" s="35" t="s">
        <v>67</v>
      </c>
      <c r="B74" s="42"/>
      <c r="C74" s="43"/>
      <c r="D74" s="43"/>
      <c r="E74" s="45" t="s">
        <v>532</v>
      </c>
      <c r="F74" s="43"/>
      <c r="G74" s="43"/>
      <c r="H74" s="43"/>
      <c r="I74" s="43"/>
      <c r="J74" s="44"/>
    </row>
    <row r="75" ht="188.5">
      <c r="A75" s="35" t="s">
        <v>69</v>
      </c>
      <c r="B75" s="42"/>
      <c r="C75" s="43"/>
      <c r="D75" s="43"/>
      <c r="E75" s="37" t="s">
        <v>355</v>
      </c>
      <c r="F75" s="43"/>
      <c r="G75" s="43"/>
      <c r="H75" s="43"/>
      <c r="I75" s="43"/>
      <c r="J75" s="44"/>
    </row>
    <row r="76">
      <c r="A76" s="35" t="s">
        <v>60</v>
      </c>
      <c r="B76" s="35">
        <v>17</v>
      </c>
      <c r="C76" s="36" t="s">
        <v>364</v>
      </c>
      <c r="D76" s="35" t="s">
        <v>62</v>
      </c>
      <c r="E76" s="37" t="s">
        <v>365</v>
      </c>
      <c r="F76" s="38" t="s">
        <v>125</v>
      </c>
      <c r="G76" s="39">
        <v>447</v>
      </c>
      <c r="H76" s="40">
        <v>0</v>
      </c>
      <c r="I76" s="40">
        <f>ROUND(G76*H76,P4)</f>
        <v>0</v>
      </c>
      <c r="J76" s="35"/>
      <c r="O76" s="41">
        <f>I76*0.21</f>
        <v>0</v>
      </c>
      <c r="P76">
        <v>3</v>
      </c>
    </row>
    <row r="77" ht="29">
      <c r="A77" s="35" t="s">
        <v>65</v>
      </c>
      <c r="B77" s="42"/>
      <c r="C77" s="43"/>
      <c r="D77" s="43"/>
      <c r="E77" s="37" t="s">
        <v>366</v>
      </c>
      <c r="F77" s="43"/>
      <c r="G77" s="43"/>
      <c r="H77" s="43"/>
      <c r="I77" s="43"/>
      <c r="J77" s="44"/>
    </row>
    <row r="78">
      <c r="A78" s="35" t="s">
        <v>67</v>
      </c>
      <c r="B78" s="42"/>
      <c r="C78" s="43"/>
      <c r="D78" s="43"/>
      <c r="E78" s="45" t="s">
        <v>533</v>
      </c>
      <c r="F78" s="43"/>
      <c r="G78" s="43"/>
      <c r="H78" s="43"/>
      <c r="I78" s="43"/>
      <c r="J78" s="44"/>
    </row>
    <row r="79" ht="188.5">
      <c r="A79" s="35" t="s">
        <v>69</v>
      </c>
      <c r="B79" s="42"/>
      <c r="C79" s="43"/>
      <c r="D79" s="43"/>
      <c r="E79" s="37" t="s">
        <v>355</v>
      </c>
      <c r="F79" s="43"/>
      <c r="G79" s="43"/>
      <c r="H79" s="43"/>
      <c r="I79" s="43"/>
      <c r="J79" s="44"/>
    </row>
    <row r="80">
      <c r="A80" s="35" t="s">
        <v>60</v>
      </c>
      <c r="B80" s="35">
        <v>18</v>
      </c>
      <c r="C80" s="36" t="s">
        <v>368</v>
      </c>
      <c r="D80" s="35" t="s">
        <v>62</v>
      </c>
      <c r="E80" s="37" t="s">
        <v>369</v>
      </c>
      <c r="F80" s="38" t="s">
        <v>125</v>
      </c>
      <c r="G80" s="39">
        <v>488</v>
      </c>
      <c r="H80" s="40">
        <v>0</v>
      </c>
      <c r="I80" s="40">
        <f>ROUND(G80*H80,P4)</f>
        <v>0</v>
      </c>
      <c r="J80" s="35"/>
      <c r="O80" s="41">
        <f>I80*0.21</f>
        <v>0</v>
      </c>
      <c r="P80">
        <v>3</v>
      </c>
    </row>
    <row r="81">
      <c r="A81" s="35" t="s">
        <v>65</v>
      </c>
      <c r="B81" s="42"/>
      <c r="C81" s="43"/>
      <c r="D81" s="43"/>
      <c r="E81" s="37" t="s">
        <v>370</v>
      </c>
      <c r="F81" s="43"/>
      <c r="G81" s="43"/>
      <c r="H81" s="43"/>
      <c r="I81" s="43"/>
      <c r="J81" s="44"/>
    </row>
    <row r="82">
      <c r="A82" s="35" t="s">
        <v>67</v>
      </c>
      <c r="B82" s="42"/>
      <c r="C82" s="43"/>
      <c r="D82" s="43"/>
      <c r="E82" s="45" t="s">
        <v>530</v>
      </c>
      <c r="F82" s="43"/>
      <c r="G82" s="43"/>
      <c r="H82" s="43"/>
      <c r="I82" s="43"/>
      <c r="J82" s="44"/>
    </row>
    <row r="83" ht="72.5">
      <c r="A83" s="35" t="s">
        <v>69</v>
      </c>
      <c r="B83" s="42"/>
      <c r="C83" s="43"/>
      <c r="D83" s="43"/>
      <c r="E83" s="37" t="s">
        <v>371</v>
      </c>
      <c r="F83" s="43"/>
      <c r="G83" s="43"/>
      <c r="H83" s="43"/>
      <c r="I83" s="43"/>
      <c r="J83" s="44"/>
    </row>
    <row r="84" ht="29">
      <c r="A84" s="35" t="s">
        <v>60</v>
      </c>
      <c r="B84" s="35">
        <v>19</v>
      </c>
      <c r="C84" s="36" t="s">
        <v>372</v>
      </c>
      <c r="D84" s="35" t="s">
        <v>62</v>
      </c>
      <c r="E84" s="37" t="s">
        <v>373</v>
      </c>
      <c r="F84" s="38" t="s">
        <v>125</v>
      </c>
      <c r="G84" s="39">
        <v>45</v>
      </c>
      <c r="H84" s="40">
        <v>0</v>
      </c>
      <c r="I84" s="40">
        <f>ROUND(G84*H84,P4)</f>
        <v>0</v>
      </c>
      <c r="J84" s="35"/>
      <c r="O84" s="41">
        <f>I84*0.21</f>
        <v>0</v>
      </c>
      <c r="P84">
        <v>3</v>
      </c>
    </row>
    <row r="85" ht="29">
      <c r="A85" s="35" t="s">
        <v>65</v>
      </c>
      <c r="B85" s="42"/>
      <c r="C85" s="43"/>
      <c r="D85" s="43"/>
      <c r="E85" s="37" t="s">
        <v>374</v>
      </c>
      <c r="F85" s="43"/>
      <c r="G85" s="43"/>
      <c r="H85" s="43"/>
      <c r="I85" s="43"/>
      <c r="J85" s="44"/>
    </row>
    <row r="86">
      <c r="A86" s="35" t="s">
        <v>67</v>
      </c>
      <c r="B86" s="42"/>
      <c r="C86" s="43"/>
      <c r="D86" s="43"/>
      <c r="E86" s="45" t="s">
        <v>534</v>
      </c>
      <c r="F86" s="43"/>
      <c r="G86" s="43"/>
      <c r="H86" s="43"/>
      <c r="I86" s="43"/>
      <c r="J86" s="44"/>
    </row>
    <row r="87" ht="58">
      <c r="A87" s="35" t="s">
        <v>69</v>
      </c>
      <c r="B87" s="42"/>
      <c r="C87" s="43"/>
      <c r="D87" s="43"/>
      <c r="E87" s="37" t="s">
        <v>376</v>
      </c>
      <c r="F87" s="43"/>
      <c r="G87" s="43"/>
      <c r="H87" s="43"/>
      <c r="I87" s="43"/>
      <c r="J87" s="44"/>
    </row>
    <row r="88">
      <c r="A88" s="29" t="s">
        <v>57</v>
      </c>
      <c r="B88" s="30"/>
      <c r="C88" s="31" t="s">
        <v>168</v>
      </c>
      <c r="D88" s="32"/>
      <c r="E88" s="29" t="s">
        <v>169</v>
      </c>
      <c r="F88" s="32"/>
      <c r="G88" s="32"/>
      <c r="H88" s="32"/>
      <c r="I88" s="33">
        <f>SUMIFS(I89:I116,A89:A116,"P")</f>
        <v>0</v>
      </c>
      <c r="J88" s="34"/>
    </row>
    <row r="89" ht="29">
      <c r="A89" s="35" t="s">
        <v>60</v>
      </c>
      <c r="B89" s="35">
        <v>20</v>
      </c>
      <c r="C89" s="36" t="s">
        <v>406</v>
      </c>
      <c r="D89" s="35" t="s">
        <v>62</v>
      </c>
      <c r="E89" s="37" t="s">
        <v>407</v>
      </c>
      <c r="F89" s="38" t="s">
        <v>85</v>
      </c>
      <c r="G89" s="39">
        <v>24</v>
      </c>
      <c r="H89" s="40">
        <v>0</v>
      </c>
      <c r="I89" s="40">
        <f>ROUND(G89*H89,P4)</f>
        <v>0</v>
      </c>
      <c r="J89" s="35"/>
      <c r="O89" s="41">
        <f>I89*0.21</f>
        <v>0</v>
      </c>
      <c r="P89">
        <v>3</v>
      </c>
    </row>
    <row r="90">
      <c r="A90" s="35" t="s">
        <v>65</v>
      </c>
      <c r="B90" s="42"/>
      <c r="C90" s="43"/>
      <c r="D90" s="43"/>
      <c r="E90" s="37" t="s">
        <v>408</v>
      </c>
      <c r="F90" s="43"/>
      <c r="G90" s="43"/>
      <c r="H90" s="43"/>
      <c r="I90" s="43"/>
      <c r="J90" s="44"/>
    </row>
    <row r="91" ht="188.5">
      <c r="A91" s="35" t="s">
        <v>67</v>
      </c>
      <c r="B91" s="42"/>
      <c r="C91" s="43"/>
      <c r="D91" s="43"/>
      <c r="E91" s="45" t="s">
        <v>535</v>
      </c>
      <c r="F91" s="43"/>
      <c r="G91" s="43"/>
      <c r="H91" s="43"/>
      <c r="I91" s="43"/>
      <c r="J91" s="44"/>
    </row>
    <row r="92" ht="58">
      <c r="A92" s="35" t="s">
        <v>69</v>
      </c>
      <c r="B92" s="42"/>
      <c r="C92" s="43"/>
      <c r="D92" s="43"/>
      <c r="E92" s="37" t="s">
        <v>410</v>
      </c>
      <c r="F92" s="43"/>
      <c r="G92" s="43"/>
      <c r="H92" s="43"/>
      <c r="I92" s="43"/>
      <c r="J92" s="44"/>
    </row>
    <row r="93" ht="29">
      <c r="A93" s="35" t="s">
        <v>60</v>
      </c>
      <c r="B93" s="35">
        <v>21</v>
      </c>
      <c r="C93" s="36" t="s">
        <v>411</v>
      </c>
      <c r="D93" s="35" t="s">
        <v>62</v>
      </c>
      <c r="E93" s="37" t="s">
        <v>412</v>
      </c>
      <c r="F93" s="38" t="s">
        <v>85</v>
      </c>
      <c r="G93" s="39">
        <v>18</v>
      </c>
      <c r="H93" s="40">
        <v>0</v>
      </c>
      <c r="I93" s="40">
        <f>ROUND(G93*H93,P4)</f>
        <v>0</v>
      </c>
      <c r="J93" s="35"/>
      <c r="O93" s="41">
        <f>I93*0.21</f>
        <v>0</v>
      </c>
      <c r="P93">
        <v>3</v>
      </c>
    </row>
    <row r="94">
      <c r="A94" s="35" t="s">
        <v>65</v>
      </c>
      <c r="B94" s="42"/>
      <c r="C94" s="43"/>
      <c r="D94" s="43"/>
      <c r="E94" s="37" t="s">
        <v>413</v>
      </c>
      <c r="F94" s="43"/>
      <c r="G94" s="43"/>
      <c r="H94" s="43"/>
      <c r="I94" s="43"/>
      <c r="J94" s="44"/>
    </row>
    <row r="95">
      <c r="A95" s="35" t="s">
        <v>67</v>
      </c>
      <c r="B95" s="42"/>
      <c r="C95" s="43"/>
      <c r="D95" s="43"/>
      <c r="E95" s="45" t="s">
        <v>536</v>
      </c>
      <c r="F95" s="43"/>
      <c r="G95" s="43"/>
      <c r="H95" s="43"/>
      <c r="I95" s="43"/>
      <c r="J95" s="44"/>
    </row>
    <row r="96" ht="87">
      <c r="A96" s="35" t="s">
        <v>69</v>
      </c>
      <c r="B96" s="42"/>
      <c r="C96" s="43"/>
      <c r="D96" s="43"/>
      <c r="E96" s="37" t="s">
        <v>415</v>
      </c>
      <c r="F96" s="43"/>
      <c r="G96" s="43"/>
      <c r="H96" s="43"/>
      <c r="I96" s="43"/>
      <c r="J96" s="44"/>
    </row>
    <row r="97">
      <c r="A97" s="35" t="s">
        <v>60</v>
      </c>
      <c r="B97" s="35">
        <v>22</v>
      </c>
      <c r="C97" s="36" t="s">
        <v>416</v>
      </c>
      <c r="D97" s="35" t="s">
        <v>62</v>
      </c>
      <c r="E97" s="37" t="s">
        <v>417</v>
      </c>
      <c r="F97" s="38" t="s">
        <v>85</v>
      </c>
      <c r="G97" s="39">
        <v>7</v>
      </c>
      <c r="H97" s="40">
        <v>0</v>
      </c>
      <c r="I97" s="40">
        <f>ROUND(G97*H97,P4)</f>
        <v>0</v>
      </c>
      <c r="J97" s="35"/>
      <c r="O97" s="41">
        <f>I97*0.21</f>
        <v>0</v>
      </c>
      <c r="P97">
        <v>3</v>
      </c>
    </row>
    <row r="98">
      <c r="A98" s="35" t="s">
        <v>65</v>
      </c>
      <c r="B98" s="42"/>
      <c r="C98" s="43"/>
      <c r="D98" s="43"/>
      <c r="E98" s="37" t="s">
        <v>418</v>
      </c>
      <c r="F98" s="43"/>
      <c r="G98" s="43"/>
      <c r="H98" s="43"/>
      <c r="I98" s="43"/>
      <c r="J98" s="44"/>
    </row>
    <row r="99">
      <c r="A99" s="35" t="s">
        <v>67</v>
      </c>
      <c r="B99" s="42"/>
      <c r="C99" s="43"/>
      <c r="D99" s="43"/>
      <c r="E99" s="45" t="s">
        <v>537</v>
      </c>
      <c r="F99" s="43"/>
      <c r="G99" s="43"/>
      <c r="H99" s="43"/>
      <c r="I99" s="43"/>
      <c r="J99" s="44"/>
    </row>
    <row r="100" ht="72.5">
      <c r="A100" s="35" t="s">
        <v>69</v>
      </c>
      <c r="B100" s="42"/>
      <c r="C100" s="43"/>
      <c r="D100" s="43"/>
      <c r="E100" s="37" t="s">
        <v>420</v>
      </c>
      <c r="F100" s="43"/>
      <c r="G100" s="43"/>
      <c r="H100" s="43"/>
      <c r="I100" s="43"/>
      <c r="J100" s="44"/>
    </row>
    <row r="101">
      <c r="A101" s="35" t="s">
        <v>60</v>
      </c>
      <c r="B101" s="35">
        <v>23</v>
      </c>
      <c r="C101" s="36" t="s">
        <v>421</v>
      </c>
      <c r="D101" s="35" t="s">
        <v>62</v>
      </c>
      <c r="E101" s="37" t="s">
        <v>422</v>
      </c>
      <c r="F101" s="38" t="s">
        <v>85</v>
      </c>
      <c r="G101" s="39">
        <v>4</v>
      </c>
      <c r="H101" s="40">
        <v>0</v>
      </c>
      <c r="I101" s="40">
        <f>ROUND(G101*H101,P4)</f>
        <v>0</v>
      </c>
      <c r="J101" s="35"/>
      <c r="O101" s="41">
        <f>I101*0.21</f>
        <v>0</v>
      </c>
      <c r="P101">
        <v>3</v>
      </c>
    </row>
    <row r="102">
      <c r="A102" s="35" t="s">
        <v>65</v>
      </c>
      <c r="B102" s="42"/>
      <c r="C102" s="43"/>
      <c r="D102" s="43"/>
      <c r="E102" s="37" t="s">
        <v>423</v>
      </c>
      <c r="F102" s="43"/>
      <c r="G102" s="43"/>
      <c r="H102" s="43"/>
      <c r="I102" s="43"/>
      <c r="J102" s="44"/>
    </row>
    <row r="103">
      <c r="A103" s="35" t="s">
        <v>67</v>
      </c>
      <c r="B103" s="42"/>
      <c r="C103" s="43"/>
      <c r="D103" s="43"/>
      <c r="E103" s="45" t="s">
        <v>538</v>
      </c>
      <c r="F103" s="43"/>
      <c r="G103" s="43"/>
      <c r="H103" s="43"/>
      <c r="I103" s="43"/>
      <c r="J103" s="44"/>
    </row>
    <row r="104" ht="72.5">
      <c r="A104" s="35" t="s">
        <v>69</v>
      </c>
      <c r="B104" s="42"/>
      <c r="C104" s="43"/>
      <c r="D104" s="43"/>
      <c r="E104" s="37" t="s">
        <v>425</v>
      </c>
      <c r="F104" s="43"/>
      <c r="G104" s="43"/>
      <c r="H104" s="43"/>
      <c r="I104" s="43"/>
      <c r="J104" s="44"/>
    </row>
    <row r="105" ht="29">
      <c r="A105" s="35" t="s">
        <v>60</v>
      </c>
      <c r="B105" s="35">
        <v>24</v>
      </c>
      <c r="C105" s="36" t="s">
        <v>431</v>
      </c>
      <c r="D105" s="35" t="s">
        <v>62</v>
      </c>
      <c r="E105" s="37" t="s">
        <v>432</v>
      </c>
      <c r="F105" s="38" t="s">
        <v>172</v>
      </c>
      <c r="G105" s="39">
        <v>315</v>
      </c>
      <c r="H105" s="40">
        <v>0</v>
      </c>
      <c r="I105" s="40">
        <f>ROUND(G105*H105,P4)</f>
        <v>0</v>
      </c>
      <c r="J105" s="35"/>
      <c r="O105" s="41">
        <f>I105*0.21</f>
        <v>0</v>
      </c>
      <c r="P105">
        <v>3</v>
      </c>
    </row>
    <row r="106" ht="43.5">
      <c r="A106" s="35" t="s">
        <v>65</v>
      </c>
      <c r="B106" s="42"/>
      <c r="C106" s="43"/>
      <c r="D106" s="43"/>
      <c r="E106" s="37" t="s">
        <v>503</v>
      </c>
      <c r="F106" s="43"/>
      <c r="G106" s="43"/>
      <c r="H106" s="43"/>
      <c r="I106" s="43"/>
      <c r="J106" s="44"/>
    </row>
    <row r="107">
      <c r="A107" s="35" t="s">
        <v>67</v>
      </c>
      <c r="B107" s="42"/>
      <c r="C107" s="43"/>
      <c r="D107" s="43"/>
      <c r="E107" s="45" t="s">
        <v>539</v>
      </c>
      <c r="F107" s="43"/>
      <c r="G107" s="43"/>
      <c r="H107" s="43"/>
      <c r="I107" s="43"/>
      <c r="J107" s="44"/>
    </row>
    <row r="108" ht="87">
      <c r="A108" s="35" t="s">
        <v>69</v>
      </c>
      <c r="B108" s="42"/>
      <c r="C108" s="43"/>
      <c r="D108" s="43"/>
      <c r="E108" s="37" t="s">
        <v>435</v>
      </c>
      <c r="F108" s="43"/>
      <c r="G108" s="43"/>
      <c r="H108" s="43"/>
      <c r="I108" s="43"/>
      <c r="J108" s="44"/>
    </row>
    <row r="109">
      <c r="A109" s="35" t="s">
        <v>60</v>
      </c>
      <c r="B109" s="35">
        <v>25</v>
      </c>
      <c r="C109" s="36" t="s">
        <v>440</v>
      </c>
      <c r="D109" s="35" t="s">
        <v>62</v>
      </c>
      <c r="E109" s="37" t="s">
        <v>441</v>
      </c>
      <c r="F109" s="38" t="s">
        <v>172</v>
      </c>
      <c r="G109" s="39">
        <v>27</v>
      </c>
      <c r="H109" s="40">
        <v>0</v>
      </c>
      <c r="I109" s="40">
        <f>ROUND(G109*H109,P4)</f>
        <v>0</v>
      </c>
      <c r="J109" s="35"/>
      <c r="O109" s="41">
        <f>I109*0.21</f>
        <v>0</v>
      </c>
      <c r="P109">
        <v>3</v>
      </c>
    </row>
    <row r="110" ht="29">
      <c r="A110" s="35" t="s">
        <v>65</v>
      </c>
      <c r="B110" s="42"/>
      <c r="C110" s="43"/>
      <c r="D110" s="43"/>
      <c r="E110" s="37" t="s">
        <v>506</v>
      </c>
      <c r="F110" s="43"/>
      <c r="G110" s="43"/>
      <c r="H110" s="43"/>
      <c r="I110" s="43"/>
      <c r="J110" s="44"/>
    </row>
    <row r="111">
      <c r="A111" s="35" t="s">
        <v>67</v>
      </c>
      <c r="B111" s="42"/>
      <c r="C111" s="43"/>
      <c r="D111" s="43"/>
      <c r="E111" s="45" t="s">
        <v>507</v>
      </c>
      <c r="F111" s="43"/>
      <c r="G111" s="43"/>
      <c r="H111" s="43"/>
      <c r="I111" s="43"/>
      <c r="J111" s="44"/>
    </row>
    <row r="112" ht="87">
      <c r="A112" s="35" t="s">
        <v>69</v>
      </c>
      <c r="B112" s="42"/>
      <c r="C112" s="43"/>
      <c r="D112" s="43"/>
      <c r="E112" s="37" t="s">
        <v>444</v>
      </c>
      <c r="F112" s="43"/>
      <c r="G112" s="43"/>
      <c r="H112" s="43"/>
      <c r="I112" s="43"/>
      <c r="J112" s="44"/>
    </row>
    <row r="113">
      <c r="A113" s="35" t="s">
        <v>60</v>
      </c>
      <c r="B113" s="35">
        <v>26</v>
      </c>
      <c r="C113" s="36" t="s">
        <v>455</v>
      </c>
      <c r="D113" s="35" t="s">
        <v>62</v>
      </c>
      <c r="E113" s="37" t="s">
        <v>456</v>
      </c>
      <c r="F113" s="38" t="s">
        <v>172</v>
      </c>
      <c r="G113" s="39">
        <v>2</v>
      </c>
      <c r="H113" s="40">
        <v>0</v>
      </c>
      <c r="I113" s="40">
        <f>ROUND(G113*H113,P4)</f>
        <v>0</v>
      </c>
      <c r="J113" s="35"/>
      <c r="O113" s="41">
        <f>I113*0.21</f>
        <v>0</v>
      </c>
      <c r="P113">
        <v>3</v>
      </c>
    </row>
    <row r="114">
      <c r="A114" s="35" t="s">
        <v>65</v>
      </c>
      <c r="B114" s="42"/>
      <c r="C114" s="43"/>
      <c r="D114" s="43"/>
      <c r="E114" s="37" t="s">
        <v>457</v>
      </c>
      <c r="F114" s="43"/>
      <c r="G114" s="43"/>
      <c r="H114" s="43"/>
      <c r="I114" s="43"/>
      <c r="J114" s="44"/>
    </row>
    <row r="115">
      <c r="A115" s="35" t="s">
        <v>67</v>
      </c>
      <c r="B115" s="42"/>
      <c r="C115" s="43"/>
      <c r="D115" s="43"/>
      <c r="E115" s="45" t="s">
        <v>458</v>
      </c>
      <c r="F115" s="43"/>
      <c r="G115" s="43"/>
      <c r="H115" s="43"/>
      <c r="I115" s="43"/>
      <c r="J115" s="44"/>
    </row>
    <row r="116" ht="72.5">
      <c r="A116" s="35" t="s">
        <v>69</v>
      </c>
      <c r="B116" s="46"/>
      <c r="C116" s="47"/>
      <c r="D116" s="47"/>
      <c r="E116" s="37" t="s">
        <v>459</v>
      </c>
      <c r="F116" s="47"/>
      <c r="G116" s="47"/>
      <c r="H116" s="47"/>
      <c r="I116" s="47"/>
      <c r="J11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21</v>
      </c>
      <c r="I3" s="23">
        <f>SUMIFS(I8:I53,A8:A53,"SD")</f>
        <v>0</v>
      </c>
      <c r="J3" s="17"/>
      <c r="O3">
        <v>0</v>
      </c>
      <c r="P3">
        <v>2</v>
      </c>
    </row>
    <row r="4">
      <c r="A4" s="3" t="s">
        <v>44</v>
      </c>
      <c r="B4" s="18" t="s">
        <v>45</v>
      </c>
      <c r="C4" s="19" t="s">
        <v>21</v>
      </c>
      <c r="D4" s="20"/>
      <c r="E4" s="21" t="s">
        <v>22</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121</v>
      </c>
      <c r="D8" s="32"/>
      <c r="E8" s="29" t="s">
        <v>122</v>
      </c>
      <c r="F8" s="32"/>
      <c r="G8" s="32"/>
      <c r="H8" s="32"/>
      <c r="I8" s="33">
        <f>SUMIFS(I9:I24,A9:A24,"P")</f>
        <v>0</v>
      </c>
      <c r="J8" s="34"/>
    </row>
    <row r="9" ht="29">
      <c r="A9" s="35" t="s">
        <v>60</v>
      </c>
      <c r="B9" s="35">
        <v>1</v>
      </c>
      <c r="C9" s="36" t="s">
        <v>228</v>
      </c>
      <c r="D9" s="35" t="s">
        <v>62</v>
      </c>
      <c r="E9" s="37" t="s">
        <v>229</v>
      </c>
      <c r="F9" s="38" t="s">
        <v>159</v>
      </c>
      <c r="G9" s="39">
        <v>57</v>
      </c>
      <c r="H9" s="40">
        <v>0</v>
      </c>
      <c r="I9" s="40">
        <f>ROUND(G9*H9,P4)</f>
        <v>0</v>
      </c>
      <c r="J9" s="35"/>
      <c r="O9" s="41">
        <f>I9*0.21</f>
        <v>0</v>
      </c>
      <c r="P9">
        <v>3</v>
      </c>
    </row>
    <row r="10" ht="29">
      <c r="A10" s="35" t="s">
        <v>65</v>
      </c>
      <c r="B10" s="42"/>
      <c r="C10" s="43"/>
      <c r="D10" s="43"/>
      <c r="E10" s="37" t="s">
        <v>540</v>
      </c>
      <c r="F10" s="43"/>
      <c r="G10" s="43"/>
      <c r="H10" s="43"/>
      <c r="I10" s="43"/>
      <c r="J10" s="44"/>
    </row>
    <row r="11">
      <c r="A11" s="35" t="s">
        <v>67</v>
      </c>
      <c r="B11" s="42"/>
      <c r="C11" s="43"/>
      <c r="D11" s="43"/>
      <c r="E11" s="45" t="s">
        <v>541</v>
      </c>
      <c r="F11" s="43"/>
      <c r="G11" s="43"/>
      <c r="H11" s="43"/>
      <c r="I11" s="43"/>
      <c r="J11" s="44"/>
    </row>
    <row r="12" ht="116">
      <c r="A12" s="35" t="s">
        <v>69</v>
      </c>
      <c r="B12" s="42"/>
      <c r="C12" s="43"/>
      <c r="D12" s="43"/>
      <c r="E12" s="37" t="s">
        <v>232</v>
      </c>
      <c r="F12" s="43"/>
      <c r="G12" s="43"/>
      <c r="H12" s="43"/>
      <c r="I12" s="43"/>
      <c r="J12" s="44"/>
    </row>
    <row r="13">
      <c r="A13" s="35" t="s">
        <v>60</v>
      </c>
      <c r="B13" s="35">
        <v>2</v>
      </c>
      <c r="C13" s="36" t="s">
        <v>542</v>
      </c>
      <c r="D13" s="35" t="s">
        <v>62</v>
      </c>
      <c r="E13" s="37" t="s">
        <v>543</v>
      </c>
      <c r="F13" s="38" t="s">
        <v>159</v>
      </c>
      <c r="G13" s="39">
        <v>11</v>
      </c>
      <c r="H13" s="40">
        <v>0</v>
      </c>
      <c r="I13" s="40">
        <f>ROUND(G13*H13,P4)</f>
        <v>0</v>
      </c>
      <c r="J13" s="35"/>
      <c r="O13" s="41">
        <f>I13*0.21</f>
        <v>0</v>
      </c>
      <c r="P13">
        <v>3</v>
      </c>
    </row>
    <row r="14" ht="29">
      <c r="A14" s="35" t="s">
        <v>65</v>
      </c>
      <c r="B14" s="42"/>
      <c r="C14" s="43"/>
      <c r="D14" s="43"/>
      <c r="E14" s="37" t="s">
        <v>544</v>
      </c>
      <c r="F14" s="43"/>
      <c r="G14" s="43"/>
      <c r="H14" s="43"/>
      <c r="I14" s="43"/>
      <c r="J14" s="44"/>
    </row>
    <row r="15">
      <c r="A15" s="35" t="s">
        <v>67</v>
      </c>
      <c r="B15" s="42"/>
      <c r="C15" s="43"/>
      <c r="D15" s="43"/>
      <c r="E15" s="45" t="s">
        <v>545</v>
      </c>
      <c r="F15" s="43"/>
      <c r="G15" s="43"/>
      <c r="H15" s="43"/>
      <c r="I15" s="43"/>
      <c r="J15" s="44"/>
    </row>
    <row r="16" ht="116">
      <c r="A16" s="35" t="s">
        <v>69</v>
      </c>
      <c r="B16" s="42"/>
      <c r="C16" s="43"/>
      <c r="D16" s="43"/>
      <c r="E16" s="37" t="s">
        <v>232</v>
      </c>
      <c r="F16" s="43"/>
      <c r="G16" s="43"/>
      <c r="H16" s="43"/>
      <c r="I16" s="43"/>
      <c r="J16" s="44"/>
    </row>
    <row r="17">
      <c r="A17" s="35" t="s">
        <v>60</v>
      </c>
      <c r="B17" s="35">
        <v>3</v>
      </c>
      <c r="C17" s="36" t="s">
        <v>463</v>
      </c>
      <c r="D17" s="35" t="s">
        <v>62</v>
      </c>
      <c r="E17" s="37" t="s">
        <v>464</v>
      </c>
      <c r="F17" s="38" t="s">
        <v>159</v>
      </c>
      <c r="G17" s="39">
        <v>20</v>
      </c>
      <c r="H17" s="40">
        <v>0</v>
      </c>
      <c r="I17" s="40">
        <f>ROUND(G17*H17,P4)</f>
        <v>0</v>
      </c>
      <c r="J17" s="35"/>
      <c r="O17" s="41">
        <f>I17*0.21</f>
        <v>0</v>
      </c>
      <c r="P17">
        <v>3</v>
      </c>
    </row>
    <row r="18">
      <c r="A18" s="35" t="s">
        <v>65</v>
      </c>
      <c r="B18" s="42"/>
      <c r="C18" s="43"/>
      <c r="D18" s="43"/>
      <c r="E18" s="37" t="s">
        <v>465</v>
      </c>
      <c r="F18" s="43"/>
      <c r="G18" s="43"/>
      <c r="H18" s="43"/>
      <c r="I18" s="43"/>
      <c r="J18" s="44"/>
    </row>
    <row r="19">
      <c r="A19" s="35" t="s">
        <v>67</v>
      </c>
      <c r="B19" s="42"/>
      <c r="C19" s="43"/>
      <c r="D19" s="43"/>
      <c r="E19" s="45" t="s">
        <v>546</v>
      </c>
      <c r="F19" s="43"/>
      <c r="G19" s="43"/>
      <c r="H19" s="43"/>
      <c r="I19" s="43"/>
      <c r="J19" s="44"/>
    </row>
    <row r="20" ht="116">
      <c r="A20" s="35" t="s">
        <v>69</v>
      </c>
      <c r="B20" s="42"/>
      <c r="C20" s="43"/>
      <c r="D20" s="43"/>
      <c r="E20" s="37" t="s">
        <v>232</v>
      </c>
      <c r="F20" s="43"/>
      <c r="G20" s="43"/>
      <c r="H20" s="43"/>
      <c r="I20" s="43"/>
      <c r="J20" s="44"/>
    </row>
    <row r="21">
      <c r="A21" s="35" t="s">
        <v>60</v>
      </c>
      <c r="B21" s="35">
        <v>4</v>
      </c>
      <c r="C21" s="36" t="s">
        <v>266</v>
      </c>
      <c r="D21" s="35" t="s">
        <v>62</v>
      </c>
      <c r="E21" s="37" t="s">
        <v>267</v>
      </c>
      <c r="F21" s="38" t="s">
        <v>159</v>
      </c>
      <c r="G21" s="39">
        <v>11</v>
      </c>
      <c r="H21" s="40">
        <v>0</v>
      </c>
      <c r="I21" s="40">
        <f>ROUND(G21*H21,P4)</f>
        <v>0</v>
      </c>
      <c r="J21" s="35"/>
      <c r="O21" s="41">
        <f>I21*0.21</f>
        <v>0</v>
      </c>
      <c r="P21">
        <v>3</v>
      </c>
    </row>
    <row r="22">
      <c r="A22" s="35" t="s">
        <v>65</v>
      </c>
      <c r="B22" s="42"/>
      <c r="C22" s="43"/>
      <c r="D22" s="43"/>
      <c r="E22" s="37" t="s">
        <v>547</v>
      </c>
      <c r="F22" s="43"/>
      <c r="G22" s="43"/>
      <c r="H22" s="43"/>
      <c r="I22" s="43"/>
      <c r="J22" s="44"/>
    </row>
    <row r="23">
      <c r="A23" s="35" t="s">
        <v>67</v>
      </c>
      <c r="B23" s="42"/>
      <c r="C23" s="43"/>
      <c r="D23" s="43"/>
      <c r="E23" s="45" t="s">
        <v>545</v>
      </c>
      <c r="F23" s="43"/>
      <c r="G23" s="43"/>
      <c r="H23" s="43"/>
      <c r="I23" s="43"/>
      <c r="J23" s="44"/>
    </row>
    <row r="24" ht="348">
      <c r="A24" s="35" t="s">
        <v>69</v>
      </c>
      <c r="B24" s="42"/>
      <c r="C24" s="43"/>
      <c r="D24" s="43"/>
      <c r="E24" s="37" t="s">
        <v>270</v>
      </c>
      <c r="F24" s="43"/>
      <c r="G24" s="43"/>
      <c r="H24" s="43"/>
      <c r="I24" s="43"/>
      <c r="J24" s="44"/>
    </row>
    <row r="25">
      <c r="A25" s="29" t="s">
        <v>57</v>
      </c>
      <c r="B25" s="30"/>
      <c r="C25" s="31" t="s">
        <v>317</v>
      </c>
      <c r="D25" s="32"/>
      <c r="E25" s="29" t="s">
        <v>318</v>
      </c>
      <c r="F25" s="32"/>
      <c r="G25" s="32"/>
      <c r="H25" s="32"/>
      <c r="I25" s="33">
        <f>SUMIFS(I26:I53,A26:A53,"P")</f>
        <v>0</v>
      </c>
      <c r="J25" s="34"/>
    </row>
    <row r="26">
      <c r="A26" s="35" t="s">
        <v>60</v>
      </c>
      <c r="B26" s="35">
        <v>5</v>
      </c>
      <c r="C26" s="36" t="s">
        <v>548</v>
      </c>
      <c r="D26" s="35" t="s">
        <v>62</v>
      </c>
      <c r="E26" s="37" t="s">
        <v>549</v>
      </c>
      <c r="F26" s="38" t="s">
        <v>159</v>
      </c>
      <c r="G26" s="39">
        <v>22</v>
      </c>
      <c r="H26" s="40">
        <v>0</v>
      </c>
      <c r="I26" s="40">
        <f>ROUND(G26*H26,P4)</f>
        <v>0</v>
      </c>
      <c r="J26" s="35"/>
      <c r="O26" s="41">
        <f>I26*0.21</f>
        <v>0</v>
      </c>
      <c r="P26">
        <v>3</v>
      </c>
    </row>
    <row r="27" ht="29">
      <c r="A27" s="35" t="s">
        <v>65</v>
      </c>
      <c r="B27" s="42"/>
      <c r="C27" s="43"/>
      <c r="D27" s="43"/>
      <c r="E27" s="37" t="s">
        <v>550</v>
      </c>
      <c r="F27" s="43"/>
      <c r="G27" s="43"/>
      <c r="H27" s="43"/>
      <c r="I27" s="43"/>
      <c r="J27" s="44"/>
    </row>
    <row r="28">
      <c r="A28" s="35" t="s">
        <v>67</v>
      </c>
      <c r="B28" s="42"/>
      <c r="C28" s="43"/>
      <c r="D28" s="43"/>
      <c r="E28" s="45" t="s">
        <v>551</v>
      </c>
      <c r="F28" s="43"/>
      <c r="G28" s="43"/>
      <c r="H28" s="43"/>
      <c r="I28" s="43"/>
      <c r="J28" s="44"/>
    </row>
    <row r="29" ht="87">
      <c r="A29" s="35" t="s">
        <v>69</v>
      </c>
      <c r="B29" s="42"/>
      <c r="C29" s="43"/>
      <c r="D29" s="43"/>
      <c r="E29" s="37" t="s">
        <v>323</v>
      </c>
      <c r="F29" s="43"/>
      <c r="G29" s="43"/>
      <c r="H29" s="43"/>
      <c r="I29" s="43"/>
      <c r="J29" s="44"/>
    </row>
    <row r="30">
      <c r="A30" s="35" t="s">
        <v>60</v>
      </c>
      <c r="B30" s="35">
        <v>6</v>
      </c>
      <c r="C30" s="36" t="s">
        <v>319</v>
      </c>
      <c r="D30" s="35"/>
      <c r="E30" s="37" t="s">
        <v>320</v>
      </c>
      <c r="F30" s="38" t="s">
        <v>159</v>
      </c>
      <c r="G30" s="39">
        <v>33</v>
      </c>
      <c r="H30" s="40">
        <v>0</v>
      </c>
      <c r="I30" s="40">
        <f>ROUND(G30*H30,P4)</f>
        <v>0</v>
      </c>
      <c r="J30" s="35"/>
      <c r="O30" s="41">
        <f>I30*0.21</f>
        <v>0</v>
      </c>
      <c r="P30">
        <v>3</v>
      </c>
    </row>
    <row r="31" ht="29">
      <c r="A31" s="35" t="s">
        <v>65</v>
      </c>
      <c r="B31" s="42"/>
      <c r="C31" s="43"/>
      <c r="D31" s="43"/>
      <c r="E31" s="37" t="s">
        <v>552</v>
      </c>
      <c r="F31" s="43"/>
      <c r="G31" s="43"/>
      <c r="H31" s="43"/>
      <c r="I31" s="43"/>
      <c r="J31" s="44"/>
    </row>
    <row r="32">
      <c r="A32" s="35" t="s">
        <v>67</v>
      </c>
      <c r="B32" s="42"/>
      <c r="C32" s="43"/>
      <c r="D32" s="43"/>
      <c r="E32" s="45" t="s">
        <v>553</v>
      </c>
      <c r="F32" s="43"/>
      <c r="G32" s="43"/>
      <c r="H32" s="43"/>
      <c r="I32" s="43"/>
      <c r="J32" s="44"/>
    </row>
    <row r="33" ht="87">
      <c r="A33" s="35" t="s">
        <v>69</v>
      </c>
      <c r="B33" s="42"/>
      <c r="C33" s="43"/>
      <c r="D33" s="43"/>
      <c r="E33" s="37" t="s">
        <v>323</v>
      </c>
      <c r="F33" s="43"/>
      <c r="G33" s="43"/>
      <c r="H33" s="43"/>
      <c r="I33" s="43"/>
      <c r="J33" s="44"/>
    </row>
    <row r="34">
      <c r="A34" s="35" t="s">
        <v>60</v>
      </c>
      <c r="B34" s="35">
        <v>7</v>
      </c>
      <c r="C34" s="36" t="s">
        <v>342</v>
      </c>
      <c r="D34" s="35" t="s">
        <v>62</v>
      </c>
      <c r="E34" s="37" t="s">
        <v>343</v>
      </c>
      <c r="F34" s="38" t="s">
        <v>125</v>
      </c>
      <c r="G34" s="39">
        <v>90</v>
      </c>
      <c r="H34" s="40">
        <v>0</v>
      </c>
      <c r="I34" s="40">
        <f>ROUND(G34*H34,P4)</f>
        <v>0</v>
      </c>
      <c r="J34" s="35"/>
      <c r="O34" s="41">
        <f>I34*0.21</f>
        <v>0</v>
      </c>
      <c r="P34">
        <v>3</v>
      </c>
    </row>
    <row r="35">
      <c r="A35" s="35" t="s">
        <v>65</v>
      </c>
      <c r="B35" s="42"/>
      <c r="C35" s="43"/>
      <c r="D35" s="43"/>
      <c r="E35" s="37" t="s">
        <v>554</v>
      </c>
      <c r="F35" s="43"/>
      <c r="G35" s="43"/>
      <c r="H35" s="43"/>
      <c r="I35" s="43"/>
      <c r="J35" s="44"/>
    </row>
    <row r="36" ht="29">
      <c r="A36" s="35" t="s">
        <v>67</v>
      </c>
      <c r="B36" s="42"/>
      <c r="C36" s="43"/>
      <c r="D36" s="43"/>
      <c r="E36" s="45" t="s">
        <v>555</v>
      </c>
      <c r="F36" s="43"/>
      <c r="G36" s="43"/>
      <c r="H36" s="43"/>
      <c r="I36" s="43"/>
      <c r="J36" s="44"/>
    </row>
    <row r="37" ht="116">
      <c r="A37" s="35" t="s">
        <v>69</v>
      </c>
      <c r="B37" s="42"/>
      <c r="C37" s="43"/>
      <c r="D37" s="43"/>
      <c r="E37" s="37" t="s">
        <v>346</v>
      </c>
      <c r="F37" s="43"/>
      <c r="G37" s="43"/>
      <c r="H37" s="43"/>
      <c r="I37" s="43"/>
      <c r="J37" s="44"/>
    </row>
    <row r="38">
      <c r="A38" s="35" t="s">
        <v>60</v>
      </c>
      <c r="B38" s="35">
        <v>8</v>
      </c>
      <c r="C38" s="36" t="s">
        <v>556</v>
      </c>
      <c r="D38" s="35" t="s">
        <v>62</v>
      </c>
      <c r="E38" s="37" t="s">
        <v>557</v>
      </c>
      <c r="F38" s="38" t="s">
        <v>125</v>
      </c>
      <c r="G38" s="39">
        <v>564</v>
      </c>
      <c r="H38" s="40">
        <v>0</v>
      </c>
      <c r="I38" s="40">
        <f>ROUND(G38*H38,P4)</f>
        <v>0</v>
      </c>
      <c r="J38" s="35"/>
      <c r="O38" s="41">
        <f>I38*0.21</f>
        <v>0</v>
      </c>
      <c r="P38">
        <v>3</v>
      </c>
    </row>
    <row r="39">
      <c r="A39" s="35" t="s">
        <v>65</v>
      </c>
      <c r="B39" s="42"/>
      <c r="C39" s="43"/>
      <c r="D39" s="43"/>
      <c r="E39" s="37" t="s">
        <v>558</v>
      </c>
      <c r="F39" s="43"/>
      <c r="G39" s="43"/>
      <c r="H39" s="43"/>
      <c r="I39" s="43"/>
      <c r="J39" s="44"/>
    </row>
    <row r="40" ht="72.5">
      <c r="A40" s="35" t="s">
        <v>67</v>
      </c>
      <c r="B40" s="42"/>
      <c r="C40" s="43"/>
      <c r="D40" s="43"/>
      <c r="E40" s="45" t="s">
        <v>559</v>
      </c>
      <c r="F40" s="43"/>
      <c r="G40" s="43"/>
      <c r="H40" s="43"/>
      <c r="I40" s="43"/>
      <c r="J40" s="44"/>
    </row>
    <row r="41" ht="116">
      <c r="A41" s="35" t="s">
        <v>69</v>
      </c>
      <c r="B41" s="42"/>
      <c r="C41" s="43"/>
      <c r="D41" s="43"/>
      <c r="E41" s="37" t="s">
        <v>346</v>
      </c>
      <c r="F41" s="43"/>
      <c r="G41" s="43"/>
      <c r="H41" s="43"/>
      <c r="I41" s="43"/>
      <c r="J41" s="44"/>
    </row>
    <row r="42">
      <c r="A42" s="35" t="s">
        <v>60</v>
      </c>
      <c r="B42" s="35">
        <v>9</v>
      </c>
      <c r="C42" s="36" t="s">
        <v>360</v>
      </c>
      <c r="D42" s="35" t="s">
        <v>62</v>
      </c>
      <c r="E42" s="37" t="s">
        <v>361</v>
      </c>
      <c r="F42" s="38" t="s">
        <v>125</v>
      </c>
      <c r="G42" s="39">
        <v>474</v>
      </c>
      <c r="H42" s="40">
        <v>0</v>
      </c>
      <c r="I42" s="40">
        <f>ROUND(G42*H42,P4)</f>
        <v>0</v>
      </c>
      <c r="J42" s="35"/>
      <c r="O42" s="41">
        <f>I42*0.21</f>
        <v>0</v>
      </c>
      <c r="P42">
        <v>3</v>
      </c>
    </row>
    <row r="43" ht="43.5">
      <c r="A43" s="35" t="s">
        <v>65</v>
      </c>
      <c r="B43" s="42"/>
      <c r="C43" s="43"/>
      <c r="D43" s="43"/>
      <c r="E43" s="37" t="s">
        <v>560</v>
      </c>
      <c r="F43" s="43"/>
      <c r="G43" s="43"/>
      <c r="H43" s="43"/>
      <c r="I43" s="43"/>
      <c r="J43" s="44"/>
    </row>
    <row r="44">
      <c r="A44" s="35" t="s">
        <v>67</v>
      </c>
      <c r="B44" s="42"/>
      <c r="C44" s="43"/>
      <c r="D44" s="43"/>
      <c r="E44" s="45" t="s">
        <v>561</v>
      </c>
      <c r="F44" s="43"/>
      <c r="G44" s="43"/>
      <c r="H44" s="43"/>
      <c r="I44" s="43"/>
      <c r="J44" s="44"/>
    </row>
    <row r="45" ht="188.5">
      <c r="A45" s="35" t="s">
        <v>69</v>
      </c>
      <c r="B45" s="42"/>
      <c r="C45" s="43"/>
      <c r="D45" s="43"/>
      <c r="E45" s="37" t="s">
        <v>355</v>
      </c>
      <c r="F45" s="43"/>
      <c r="G45" s="43"/>
      <c r="H45" s="43"/>
      <c r="I45" s="43"/>
      <c r="J45" s="44"/>
    </row>
    <row r="46">
      <c r="A46" s="35" t="s">
        <v>60</v>
      </c>
      <c r="B46" s="35">
        <v>10</v>
      </c>
      <c r="C46" s="36" t="s">
        <v>562</v>
      </c>
      <c r="D46" s="35" t="s">
        <v>62</v>
      </c>
      <c r="E46" s="37" t="s">
        <v>563</v>
      </c>
      <c r="F46" s="38" t="s">
        <v>125</v>
      </c>
      <c r="G46" s="39">
        <v>90</v>
      </c>
      <c r="H46" s="40">
        <v>0</v>
      </c>
      <c r="I46" s="40">
        <f>ROUND(G46*H46,P4)</f>
        <v>0</v>
      </c>
      <c r="J46" s="35"/>
      <c r="O46" s="41">
        <f>I46*0.21</f>
        <v>0</v>
      </c>
      <c r="P46">
        <v>3</v>
      </c>
    </row>
    <row r="47" ht="29">
      <c r="A47" s="35" t="s">
        <v>65</v>
      </c>
      <c r="B47" s="42"/>
      <c r="C47" s="43"/>
      <c r="D47" s="43"/>
      <c r="E47" s="37" t="s">
        <v>564</v>
      </c>
      <c r="F47" s="43"/>
      <c r="G47" s="43"/>
      <c r="H47" s="43"/>
      <c r="I47" s="43"/>
      <c r="J47" s="44"/>
    </row>
    <row r="48">
      <c r="A48" s="35" t="s">
        <v>67</v>
      </c>
      <c r="B48" s="42"/>
      <c r="C48" s="43"/>
      <c r="D48" s="43"/>
      <c r="E48" s="45" t="s">
        <v>565</v>
      </c>
      <c r="F48" s="43"/>
      <c r="G48" s="43"/>
      <c r="H48" s="43"/>
      <c r="I48" s="43"/>
      <c r="J48" s="44"/>
    </row>
    <row r="49" ht="188.5">
      <c r="A49" s="35" t="s">
        <v>69</v>
      </c>
      <c r="B49" s="42"/>
      <c r="C49" s="43"/>
      <c r="D49" s="43"/>
      <c r="E49" s="37" t="s">
        <v>355</v>
      </c>
      <c r="F49" s="43"/>
      <c r="G49" s="43"/>
      <c r="H49" s="43"/>
      <c r="I49" s="43"/>
      <c r="J49" s="44"/>
    </row>
    <row r="50">
      <c r="A50" s="35" t="s">
        <v>60</v>
      </c>
      <c r="B50" s="35">
        <v>11</v>
      </c>
      <c r="C50" s="36" t="s">
        <v>566</v>
      </c>
      <c r="D50" s="35" t="s">
        <v>62</v>
      </c>
      <c r="E50" s="37" t="s">
        <v>567</v>
      </c>
      <c r="F50" s="38" t="s">
        <v>125</v>
      </c>
      <c r="G50" s="39">
        <v>90</v>
      </c>
      <c r="H50" s="40">
        <v>0</v>
      </c>
      <c r="I50" s="40">
        <f>ROUND(G50*H50,P4)</f>
        <v>0</v>
      </c>
      <c r="J50" s="35"/>
      <c r="O50" s="41">
        <f>I50*0.21</f>
        <v>0</v>
      </c>
      <c r="P50">
        <v>3</v>
      </c>
    </row>
    <row r="51" ht="29">
      <c r="A51" s="35" t="s">
        <v>65</v>
      </c>
      <c r="B51" s="42"/>
      <c r="C51" s="43"/>
      <c r="D51" s="43"/>
      <c r="E51" s="37" t="s">
        <v>568</v>
      </c>
      <c r="F51" s="43"/>
      <c r="G51" s="43"/>
      <c r="H51" s="43"/>
      <c r="I51" s="43"/>
      <c r="J51" s="44"/>
    </row>
    <row r="52">
      <c r="A52" s="35" t="s">
        <v>67</v>
      </c>
      <c r="B52" s="42"/>
      <c r="C52" s="43"/>
      <c r="D52" s="43"/>
      <c r="E52" s="45" t="s">
        <v>565</v>
      </c>
      <c r="F52" s="43"/>
      <c r="G52" s="43"/>
      <c r="H52" s="43"/>
      <c r="I52" s="43"/>
      <c r="J52" s="44"/>
    </row>
    <row r="53" ht="188.5">
      <c r="A53" s="35" t="s">
        <v>69</v>
      </c>
      <c r="B53" s="46"/>
      <c r="C53" s="47"/>
      <c r="D53" s="47"/>
      <c r="E53" s="37" t="s">
        <v>355</v>
      </c>
      <c r="F53" s="47"/>
      <c r="G53" s="47"/>
      <c r="H53" s="47"/>
      <c r="I53" s="47"/>
      <c r="J53"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23</v>
      </c>
      <c r="I3" s="23">
        <f>SUMIFS(I8:I297,A8:A297,"SD")</f>
        <v>0</v>
      </c>
      <c r="J3" s="17"/>
      <c r="O3">
        <v>0</v>
      </c>
      <c r="P3">
        <v>2</v>
      </c>
    </row>
    <row r="4">
      <c r="A4" s="3" t="s">
        <v>44</v>
      </c>
      <c r="B4" s="18" t="s">
        <v>45</v>
      </c>
      <c r="C4" s="19" t="s">
        <v>23</v>
      </c>
      <c r="D4" s="20"/>
      <c r="E4" s="21" t="s">
        <v>24</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58</v>
      </c>
      <c r="D8" s="32"/>
      <c r="E8" s="29" t="s">
        <v>59</v>
      </c>
      <c r="F8" s="32"/>
      <c r="G8" s="32"/>
      <c r="H8" s="32"/>
      <c r="I8" s="33">
        <f>SUMIFS(I9:I36,A9:A36,"P")</f>
        <v>0</v>
      </c>
      <c r="J8" s="34"/>
    </row>
    <row r="9">
      <c r="A9" s="35" t="s">
        <v>60</v>
      </c>
      <c r="B9" s="35">
        <v>1</v>
      </c>
      <c r="C9" s="36" t="s">
        <v>211</v>
      </c>
      <c r="D9" s="35" t="s">
        <v>62</v>
      </c>
      <c r="E9" s="37" t="s">
        <v>212</v>
      </c>
      <c r="F9" s="38" t="s">
        <v>159</v>
      </c>
      <c r="G9" s="39">
        <v>200</v>
      </c>
      <c r="H9" s="40">
        <v>0</v>
      </c>
      <c r="I9" s="40">
        <f>ROUND(G9*H9,P4)</f>
        <v>0</v>
      </c>
      <c r="J9" s="35"/>
      <c r="O9" s="41">
        <f>I9*0.21</f>
        <v>0</v>
      </c>
      <c r="P9">
        <v>3</v>
      </c>
    </row>
    <row r="10">
      <c r="A10" s="35" t="s">
        <v>65</v>
      </c>
      <c r="B10" s="42"/>
      <c r="C10" s="43"/>
      <c r="D10" s="43"/>
      <c r="E10" s="49" t="s">
        <v>62</v>
      </c>
      <c r="F10" s="43"/>
      <c r="G10" s="43"/>
      <c r="H10" s="43"/>
      <c r="I10" s="43"/>
      <c r="J10" s="44"/>
    </row>
    <row r="11">
      <c r="A11" s="35" t="s">
        <v>67</v>
      </c>
      <c r="B11" s="42"/>
      <c r="C11" s="43"/>
      <c r="D11" s="43"/>
      <c r="E11" s="45" t="s">
        <v>569</v>
      </c>
      <c r="F11" s="43"/>
      <c r="G11" s="43"/>
      <c r="H11" s="43"/>
      <c r="I11" s="43"/>
      <c r="J11" s="44"/>
    </row>
    <row r="12" ht="72.5">
      <c r="A12" s="35" t="s">
        <v>69</v>
      </c>
      <c r="B12" s="42"/>
      <c r="C12" s="43"/>
      <c r="D12" s="43"/>
      <c r="E12" s="37" t="s">
        <v>215</v>
      </c>
      <c r="F12" s="43"/>
      <c r="G12" s="43"/>
      <c r="H12" s="43"/>
      <c r="I12" s="43"/>
      <c r="J12" s="44"/>
    </row>
    <row r="13">
      <c r="A13" s="35" t="s">
        <v>60</v>
      </c>
      <c r="B13" s="35">
        <v>2</v>
      </c>
      <c r="C13" s="36" t="s">
        <v>570</v>
      </c>
      <c r="D13" s="35" t="s">
        <v>62</v>
      </c>
      <c r="E13" s="37" t="s">
        <v>571</v>
      </c>
      <c r="F13" s="38" t="s">
        <v>159</v>
      </c>
      <c r="G13" s="39">
        <v>12</v>
      </c>
      <c r="H13" s="40">
        <v>0</v>
      </c>
      <c r="I13" s="40">
        <f>ROUND(G13*H13,P4)</f>
        <v>0</v>
      </c>
      <c r="J13" s="35"/>
      <c r="O13" s="41">
        <f>I13*0.21</f>
        <v>0</v>
      </c>
      <c r="P13">
        <v>3</v>
      </c>
    </row>
    <row r="14">
      <c r="A14" s="35" t="s">
        <v>65</v>
      </c>
      <c r="B14" s="42"/>
      <c r="C14" s="43"/>
      <c r="D14" s="43"/>
      <c r="E14" s="49" t="s">
        <v>62</v>
      </c>
      <c r="F14" s="43"/>
      <c r="G14" s="43"/>
      <c r="H14" s="43"/>
      <c r="I14" s="43"/>
      <c r="J14" s="44"/>
    </row>
    <row r="15">
      <c r="A15" s="35" t="s">
        <v>67</v>
      </c>
      <c r="B15" s="42"/>
      <c r="C15" s="43"/>
      <c r="D15" s="43"/>
      <c r="E15" s="45" t="s">
        <v>572</v>
      </c>
      <c r="F15" s="43"/>
      <c r="G15" s="43"/>
      <c r="H15" s="43"/>
      <c r="I15" s="43"/>
      <c r="J15" s="44"/>
    </row>
    <row r="16" ht="72.5">
      <c r="A16" s="35" t="s">
        <v>69</v>
      </c>
      <c r="B16" s="42"/>
      <c r="C16" s="43"/>
      <c r="D16" s="43"/>
      <c r="E16" s="37" t="s">
        <v>215</v>
      </c>
      <c r="F16" s="43"/>
      <c r="G16" s="43"/>
      <c r="H16" s="43"/>
      <c r="I16" s="43"/>
      <c r="J16" s="44"/>
    </row>
    <row r="17" ht="29">
      <c r="A17" s="35" t="s">
        <v>60</v>
      </c>
      <c r="B17" s="35">
        <v>3</v>
      </c>
      <c r="C17" s="36" t="s">
        <v>573</v>
      </c>
      <c r="D17" s="35" t="s">
        <v>62</v>
      </c>
      <c r="E17" s="37" t="s">
        <v>574</v>
      </c>
      <c r="F17" s="38" t="s">
        <v>575</v>
      </c>
      <c r="G17" s="39">
        <v>239.40000000000001</v>
      </c>
      <c r="H17" s="40">
        <v>0</v>
      </c>
      <c r="I17" s="40">
        <f>ROUND(G17*H17,P4)</f>
        <v>0</v>
      </c>
      <c r="J17" s="35"/>
      <c r="O17" s="41">
        <f>I17*0.21</f>
        <v>0</v>
      </c>
      <c r="P17">
        <v>3</v>
      </c>
    </row>
    <row r="18">
      <c r="A18" s="35" t="s">
        <v>65</v>
      </c>
      <c r="B18" s="42"/>
      <c r="C18" s="43"/>
      <c r="D18" s="43"/>
      <c r="E18" s="49" t="s">
        <v>62</v>
      </c>
      <c r="F18" s="43"/>
      <c r="G18" s="43"/>
      <c r="H18" s="43"/>
      <c r="I18" s="43"/>
      <c r="J18" s="44"/>
    </row>
    <row r="19">
      <c r="A19" s="35" t="s">
        <v>67</v>
      </c>
      <c r="B19" s="42"/>
      <c r="C19" s="43"/>
      <c r="D19" s="43"/>
      <c r="E19" s="45" t="s">
        <v>576</v>
      </c>
      <c r="F19" s="43"/>
      <c r="G19" s="43"/>
      <c r="H19" s="43"/>
      <c r="I19" s="43"/>
      <c r="J19" s="44"/>
    </row>
    <row r="20" ht="159.5">
      <c r="A20" s="35" t="s">
        <v>69</v>
      </c>
      <c r="B20" s="42"/>
      <c r="C20" s="43"/>
      <c r="D20" s="43"/>
      <c r="E20" s="37" t="s">
        <v>577</v>
      </c>
      <c r="F20" s="43"/>
      <c r="G20" s="43"/>
      <c r="H20" s="43"/>
      <c r="I20" s="43"/>
      <c r="J20" s="44"/>
    </row>
    <row r="21" ht="29">
      <c r="A21" s="35" t="s">
        <v>60</v>
      </c>
      <c r="B21" s="35">
        <v>4</v>
      </c>
      <c r="C21" s="36" t="s">
        <v>578</v>
      </c>
      <c r="D21" s="35" t="s">
        <v>62</v>
      </c>
      <c r="E21" s="37" t="s">
        <v>579</v>
      </c>
      <c r="F21" s="38" t="s">
        <v>575</v>
      </c>
      <c r="G21" s="39">
        <v>38.829999999999998</v>
      </c>
      <c r="H21" s="40">
        <v>0</v>
      </c>
      <c r="I21" s="40">
        <f>ROUND(G21*H21,P4)</f>
        <v>0</v>
      </c>
      <c r="J21" s="35"/>
      <c r="O21" s="41">
        <f>I21*0.21</f>
        <v>0</v>
      </c>
      <c r="P21">
        <v>3</v>
      </c>
    </row>
    <row r="22">
      <c r="A22" s="35" t="s">
        <v>65</v>
      </c>
      <c r="B22" s="42"/>
      <c r="C22" s="43"/>
      <c r="D22" s="43"/>
      <c r="E22" s="49" t="s">
        <v>62</v>
      </c>
      <c r="F22" s="43"/>
      <c r="G22" s="43"/>
      <c r="H22" s="43"/>
      <c r="I22" s="43"/>
      <c r="J22" s="44"/>
    </row>
    <row r="23">
      <c r="A23" s="35" t="s">
        <v>67</v>
      </c>
      <c r="B23" s="42"/>
      <c r="C23" s="43"/>
      <c r="D23" s="43"/>
      <c r="E23" s="45" t="s">
        <v>580</v>
      </c>
      <c r="F23" s="43"/>
      <c r="G23" s="43"/>
      <c r="H23" s="43"/>
      <c r="I23" s="43"/>
      <c r="J23" s="44"/>
    </row>
    <row r="24" ht="159.5">
      <c r="A24" s="35" t="s">
        <v>69</v>
      </c>
      <c r="B24" s="42"/>
      <c r="C24" s="43"/>
      <c r="D24" s="43"/>
      <c r="E24" s="37" t="s">
        <v>577</v>
      </c>
      <c r="F24" s="43"/>
      <c r="G24" s="43"/>
      <c r="H24" s="43"/>
      <c r="I24" s="43"/>
      <c r="J24" s="44"/>
    </row>
    <row r="25" ht="29">
      <c r="A25" s="35" t="s">
        <v>60</v>
      </c>
      <c r="B25" s="35">
        <v>5</v>
      </c>
      <c r="C25" s="36" t="s">
        <v>581</v>
      </c>
      <c r="D25" s="35" t="s">
        <v>62</v>
      </c>
      <c r="E25" s="37" t="s">
        <v>582</v>
      </c>
      <c r="F25" s="38" t="s">
        <v>575</v>
      </c>
      <c r="G25" s="39">
        <v>473.13200000000001</v>
      </c>
      <c r="H25" s="40">
        <v>0</v>
      </c>
      <c r="I25" s="40">
        <f>ROUND(G25*H25,P4)</f>
        <v>0</v>
      </c>
      <c r="J25" s="35"/>
      <c r="O25" s="41">
        <f>I25*0.21</f>
        <v>0</v>
      </c>
      <c r="P25">
        <v>3</v>
      </c>
    </row>
    <row r="26">
      <c r="A26" s="35" t="s">
        <v>65</v>
      </c>
      <c r="B26" s="42"/>
      <c r="C26" s="43"/>
      <c r="D26" s="43"/>
      <c r="E26" s="49" t="s">
        <v>62</v>
      </c>
      <c r="F26" s="43"/>
      <c r="G26" s="43"/>
      <c r="H26" s="43"/>
      <c r="I26" s="43"/>
      <c r="J26" s="44"/>
    </row>
    <row r="27" ht="43.5">
      <c r="A27" s="35" t="s">
        <v>67</v>
      </c>
      <c r="B27" s="42"/>
      <c r="C27" s="43"/>
      <c r="D27" s="43"/>
      <c r="E27" s="45" t="s">
        <v>583</v>
      </c>
      <c r="F27" s="43"/>
      <c r="G27" s="43"/>
      <c r="H27" s="43"/>
      <c r="I27" s="43"/>
      <c r="J27" s="44"/>
    </row>
    <row r="28" ht="159.5">
      <c r="A28" s="35" t="s">
        <v>69</v>
      </c>
      <c r="B28" s="42"/>
      <c r="C28" s="43"/>
      <c r="D28" s="43"/>
      <c r="E28" s="37" t="s">
        <v>577</v>
      </c>
      <c r="F28" s="43"/>
      <c r="G28" s="43"/>
      <c r="H28" s="43"/>
      <c r="I28" s="43"/>
      <c r="J28" s="44"/>
    </row>
    <row r="29" ht="29">
      <c r="A29" s="35" t="s">
        <v>60</v>
      </c>
      <c r="B29" s="35">
        <v>6</v>
      </c>
      <c r="C29" s="36" t="s">
        <v>584</v>
      </c>
      <c r="D29" s="35" t="s">
        <v>62</v>
      </c>
      <c r="E29" s="37" t="s">
        <v>585</v>
      </c>
      <c r="F29" s="38" t="s">
        <v>575</v>
      </c>
      <c r="G29" s="39">
        <v>46.655999999999999</v>
      </c>
      <c r="H29" s="40">
        <v>0</v>
      </c>
      <c r="I29" s="40">
        <f>ROUND(G29*H29,P4)</f>
        <v>0</v>
      </c>
      <c r="J29" s="35"/>
      <c r="O29" s="41">
        <f>I29*0.21</f>
        <v>0</v>
      </c>
      <c r="P29">
        <v>3</v>
      </c>
    </row>
    <row r="30">
      <c r="A30" s="35" t="s">
        <v>65</v>
      </c>
      <c r="B30" s="42"/>
      <c r="C30" s="43"/>
      <c r="D30" s="43"/>
      <c r="E30" s="49" t="s">
        <v>62</v>
      </c>
      <c r="F30" s="43"/>
      <c r="G30" s="43"/>
      <c r="H30" s="43"/>
      <c r="I30" s="43"/>
      <c r="J30" s="44"/>
    </row>
    <row r="31">
      <c r="A31" s="35" t="s">
        <v>67</v>
      </c>
      <c r="B31" s="42"/>
      <c r="C31" s="43"/>
      <c r="D31" s="43"/>
      <c r="E31" s="45" t="s">
        <v>586</v>
      </c>
      <c r="F31" s="43"/>
      <c r="G31" s="43"/>
      <c r="H31" s="43"/>
      <c r="I31" s="43"/>
      <c r="J31" s="44"/>
    </row>
    <row r="32" ht="159.5">
      <c r="A32" s="35" t="s">
        <v>69</v>
      </c>
      <c r="B32" s="42"/>
      <c r="C32" s="43"/>
      <c r="D32" s="43"/>
      <c r="E32" s="37" t="s">
        <v>577</v>
      </c>
      <c r="F32" s="43"/>
      <c r="G32" s="43"/>
      <c r="H32" s="43"/>
      <c r="I32" s="43"/>
      <c r="J32" s="44"/>
    </row>
    <row r="33" ht="29">
      <c r="A33" s="35" t="s">
        <v>60</v>
      </c>
      <c r="B33" s="35">
        <v>7</v>
      </c>
      <c r="C33" s="36" t="s">
        <v>587</v>
      </c>
      <c r="D33" s="35" t="s">
        <v>62</v>
      </c>
      <c r="E33" s="37" t="s">
        <v>588</v>
      </c>
      <c r="F33" s="38" t="s">
        <v>575</v>
      </c>
      <c r="G33" s="39">
        <v>7.9820000000000002</v>
      </c>
      <c r="H33" s="40">
        <v>0</v>
      </c>
      <c r="I33" s="40">
        <f>ROUND(G33*H33,P4)</f>
        <v>0</v>
      </c>
      <c r="J33" s="35"/>
      <c r="O33" s="41">
        <f>I33*0.21</f>
        <v>0</v>
      </c>
      <c r="P33">
        <v>3</v>
      </c>
    </row>
    <row r="34">
      <c r="A34" s="35" t="s">
        <v>65</v>
      </c>
      <c r="B34" s="42"/>
      <c r="C34" s="43"/>
      <c r="D34" s="43"/>
      <c r="E34" s="49" t="s">
        <v>62</v>
      </c>
      <c r="F34" s="43"/>
      <c r="G34" s="43"/>
      <c r="H34" s="43"/>
      <c r="I34" s="43"/>
      <c r="J34" s="44"/>
    </row>
    <row r="35">
      <c r="A35" s="35" t="s">
        <v>67</v>
      </c>
      <c r="B35" s="42"/>
      <c r="C35" s="43"/>
      <c r="D35" s="43"/>
      <c r="E35" s="45" t="s">
        <v>589</v>
      </c>
      <c r="F35" s="43"/>
      <c r="G35" s="43"/>
      <c r="H35" s="43"/>
      <c r="I35" s="43"/>
      <c r="J35" s="44"/>
    </row>
    <row r="36" ht="159.5">
      <c r="A36" s="35" t="s">
        <v>69</v>
      </c>
      <c r="B36" s="42"/>
      <c r="C36" s="43"/>
      <c r="D36" s="43"/>
      <c r="E36" s="37" t="s">
        <v>577</v>
      </c>
      <c r="F36" s="43"/>
      <c r="G36" s="43"/>
      <c r="H36" s="43"/>
      <c r="I36" s="43"/>
      <c r="J36" s="44"/>
    </row>
    <row r="37">
      <c r="A37" s="29" t="s">
        <v>57</v>
      </c>
      <c r="B37" s="30"/>
      <c r="C37" s="31" t="s">
        <v>121</v>
      </c>
      <c r="D37" s="32"/>
      <c r="E37" s="29" t="s">
        <v>122</v>
      </c>
      <c r="F37" s="32"/>
      <c r="G37" s="32"/>
      <c r="H37" s="32"/>
      <c r="I37" s="33">
        <f>SUMIFS(I38:I85,A38:A85,"P")</f>
        <v>0</v>
      </c>
      <c r="J37" s="34"/>
    </row>
    <row r="38">
      <c r="A38" s="35" t="s">
        <v>60</v>
      </c>
      <c r="B38" s="35">
        <v>8</v>
      </c>
      <c r="C38" s="36" t="s">
        <v>590</v>
      </c>
      <c r="D38" s="35" t="s">
        <v>62</v>
      </c>
      <c r="E38" s="37" t="s">
        <v>591</v>
      </c>
      <c r="F38" s="38" t="s">
        <v>125</v>
      </c>
      <c r="G38" s="39">
        <v>60</v>
      </c>
      <c r="H38" s="40">
        <v>0</v>
      </c>
      <c r="I38" s="40">
        <f>ROUND(G38*H38,P4)</f>
        <v>0</v>
      </c>
      <c r="J38" s="35"/>
      <c r="O38" s="41">
        <f>I38*0.21</f>
        <v>0</v>
      </c>
      <c r="P38">
        <v>3</v>
      </c>
    </row>
    <row r="39">
      <c r="A39" s="35" t="s">
        <v>65</v>
      </c>
      <c r="B39" s="42"/>
      <c r="C39" s="43"/>
      <c r="D39" s="43"/>
      <c r="E39" s="49" t="s">
        <v>62</v>
      </c>
      <c r="F39" s="43"/>
      <c r="G39" s="43"/>
      <c r="H39" s="43"/>
      <c r="I39" s="43"/>
      <c r="J39" s="44"/>
    </row>
    <row r="40" ht="43.5">
      <c r="A40" s="35" t="s">
        <v>67</v>
      </c>
      <c r="B40" s="42"/>
      <c r="C40" s="43"/>
      <c r="D40" s="43"/>
      <c r="E40" s="45" t="s">
        <v>592</v>
      </c>
      <c r="F40" s="43"/>
      <c r="G40" s="43"/>
      <c r="H40" s="43"/>
      <c r="I40" s="43"/>
      <c r="J40" s="44"/>
    </row>
    <row r="41" ht="72.5">
      <c r="A41" s="35" t="s">
        <v>69</v>
      </c>
      <c r="B41" s="42"/>
      <c r="C41" s="43"/>
      <c r="D41" s="43"/>
      <c r="E41" s="37" t="s">
        <v>593</v>
      </c>
      <c r="F41" s="43"/>
      <c r="G41" s="43"/>
      <c r="H41" s="43"/>
      <c r="I41" s="43"/>
      <c r="J41" s="44"/>
    </row>
    <row r="42">
      <c r="A42" s="35" t="s">
        <v>60</v>
      </c>
      <c r="B42" s="35">
        <v>9</v>
      </c>
      <c r="C42" s="36" t="s">
        <v>594</v>
      </c>
      <c r="D42" s="35" t="s">
        <v>62</v>
      </c>
      <c r="E42" s="37" t="s">
        <v>595</v>
      </c>
      <c r="F42" s="38" t="s">
        <v>125</v>
      </c>
      <c r="G42" s="39">
        <v>13</v>
      </c>
      <c r="H42" s="40">
        <v>0</v>
      </c>
      <c r="I42" s="40">
        <f>ROUND(G42*H42,P4)</f>
        <v>0</v>
      </c>
      <c r="J42" s="35"/>
      <c r="O42" s="41">
        <f>I42*0.21</f>
        <v>0</v>
      </c>
      <c r="P42">
        <v>3</v>
      </c>
    </row>
    <row r="43">
      <c r="A43" s="35" t="s">
        <v>65</v>
      </c>
      <c r="B43" s="42"/>
      <c r="C43" s="43"/>
      <c r="D43" s="43"/>
      <c r="E43" s="49" t="s">
        <v>62</v>
      </c>
      <c r="F43" s="43"/>
      <c r="G43" s="43"/>
      <c r="H43" s="43"/>
      <c r="I43" s="43"/>
      <c r="J43" s="44"/>
    </row>
    <row r="44" ht="43.5">
      <c r="A44" s="35" t="s">
        <v>67</v>
      </c>
      <c r="B44" s="42"/>
      <c r="C44" s="43"/>
      <c r="D44" s="43"/>
      <c r="E44" s="45" t="s">
        <v>596</v>
      </c>
      <c r="F44" s="43"/>
      <c r="G44" s="43"/>
      <c r="H44" s="43"/>
      <c r="I44" s="43"/>
      <c r="J44" s="44"/>
    </row>
    <row r="45" ht="87">
      <c r="A45" s="35" t="s">
        <v>69</v>
      </c>
      <c r="B45" s="42"/>
      <c r="C45" s="43"/>
      <c r="D45" s="43"/>
      <c r="E45" s="37" t="s">
        <v>597</v>
      </c>
      <c r="F45" s="43"/>
      <c r="G45" s="43"/>
      <c r="H45" s="43"/>
      <c r="I45" s="43"/>
      <c r="J45" s="44"/>
    </row>
    <row r="46" ht="29">
      <c r="A46" s="35" t="s">
        <v>60</v>
      </c>
      <c r="B46" s="35">
        <v>10</v>
      </c>
      <c r="C46" s="36" t="s">
        <v>598</v>
      </c>
      <c r="D46" s="35" t="s">
        <v>62</v>
      </c>
      <c r="E46" s="37" t="s">
        <v>599</v>
      </c>
      <c r="F46" s="38" t="s">
        <v>159</v>
      </c>
      <c r="G46" s="39">
        <v>17.649999999999999</v>
      </c>
      <c r="H46" s="40">
        <v>0</v>
      </c>
      <c r="I46" s="40">
        <f>ROUND(G46*H46,P4)</f>
        <v>0</v>
      </c>
      <c r="J46" s="35"/>
      <c r="O46" s="41">
        <f>I46*0.21</f>
        <v>0</v>
      </c>
      <c r="P46">
        <v>3</v>
      </c>
    </row>
    <row r="47">
      <c r="A47" s="35" t="s">
        <v>65</v>
      </c>
      <c r="B47" s="42"/>
      <c r="C47" s="43"/>
      <c r="D47" s="43"/>
      <c r="E47" s="37" t="s">
        <v>600</v>
      </c>
      <c r="F47" s="43"/>
      <c r="G47" s="43"/>
      <c r="H47" s="43"/>
      <c r="I47" s="43"/>
      <c r="J47" s="44"/>
    </row>
    <row r="48" ht="43.5">
      <c r="A48" s="35" t="s">
        <v>67</v>
      </c>
      <c r="B48" s="42"/>
      <c r="C48" s="43"/>
      <c r="D48" s="43"/>
      <c r="E48" s="45" t="s">
        <v>601</v>
      </c>
      <c r="F48" s="43"/>
      <c r="G48" s="43"/>
      <c r="H48" s="43"/>
      <c r="I48" s="43"/>
      <c r="J48" s="44"/>
    </row>
    <row r="49" ht="116">
      <c r="A49" s="35" t="s">
        <v>69</v>
      </c>
      <c r="B49" s="42"/>
      <c r="C49" s="43"/>
      <c r="D49" s="43"/>
      <c r="E49" s="37" t="s">
        <v>232</v>
      </c>
      <c r="F49" s="43"/>
      <c r="G49" s="43"/>
      <c r="H49" s="43"/>
      <c r="I49" s="43"/>
      <c r="J49" s="44"/>
    </row>
    <row r="50">
      <c r="A50" s="35" t="s">
        <v>60</v>
      </c>
      <c r="B50" s="35">
        <v>11</v>
      </c>
      <c r="C50" s="36" t="s">
        <v>602</v>
      </c>
      <c r="D50" s="35" t="s">
        <v>62</v>
      </c>
      <c r="E50" s="37" t="s">
        <v>603</v>
      </c>
      <c r="F50" s="38" t="s">
        <v>159</v>
      </c>
      <c r="G50" s="39">
        <v>12</v>
      </c>
      <c r="H50" s="40">
        <v>0</v>
      </c>
      <c r="I50" s="40">
        <f>ROUND(G50*H50,P4)</f>
        <v>0</v>
      </c>
      <c r="J50" s="35"/>
      <c r="O50" s="41">
        <f>I50*0.21</f>
        <v>0</v>
      </c>
      <c r="P50">
        <v>3</v>
      </c>
    </row>
    <row r="51">
      <c r="A51" s="35" t="s">
        <v>65</v>
      </c>
      <c r="B51" s="42"/>
      <c r="C51" s="43"/>
      <c r="D51" s="43"/>
      <c r="E51" s="37" t="s">
        <v>604</v>
      </c>
      <c r="F51" s="43"/>
      <c r="G51" s="43"/>
      <c r="H51" s="43"/>
      <c r="I51" s="43"/>
      <c r="J51" s="44"/>
    </row>
    <row r="52" ht="43.5">
      <c r="A52" s="35" t="s">
        <v>67</v>
      </c>
      <c r="B52" s="42"/>
      <c r="C52" s="43"/>
      <c r="D52" s="43"/>
      <c r="E52" s="45" t="s">
        <v>605</v>
      </c>
      <c r="F52" s="43"/>
      <c r="G52" s="43"/>
      <c r="H52" s="43"/>
      <c r="I52" s="43"/>
      <c r="J52" s="44"/>
    </row>
    <row r="53" ht="72.5">
      <c r="A53" s="35" t="s">
        <v>69</v>
      </c>
      <c r="B53" s="42"/>
      <c r="C53" s="43"/>
      <c r="D53" s="43"/>
      <c r="E53" s="37" t="s">
        <v>162</v>
      </c>
      <c r="F53" s="43"/>
      <c r="G53" s="43"/>
      <c r="H53" s="43"/>
      <c r="I53" s="43"/>
      <c r="J53" s="44"/>
    </row>
    <row r="54">
      <c r="A54" s="35" t="s">
        <v>60</v>
      </c>
      <c r="B54" s="35">
        <v>12</v>
      </c>
      <c r="C54" s="36" t="s">
        <v>606</v>
      </c>
      <c r="D54" s="35" t="s">
        <v>62</v>
      </c>
      <c r="E54" s="37" t="s">
        <v>607</v>
      </c>
      <c r="F54" s="38" t="s">
        <v>159</v>
      </c>
      <c r="G54" s="39">
        <v>86</v>
      </c>
      <c r="H54" s="40">
        <v>0</v>
      </c>
      <c r="I54" s="40">
        <f>ROUND(G54*H54,P4)</f>
        <v>0</v>
      </c>
      <c r="J54" s="35"/>
      <c r="O54" s="41">
        <f>I54*0.21</f>
        <v>0</v>
      </c>
      <c r="P54">
        <v>3</v>
      </c>
    </row>
    <row r="55">
      <c r="A55" s="35" t="s">
        <v>65</v>
      </c>
      <c r="B55" s="42"/>
      <c r="C55" s="43"/>
      <c r="D55" s="43"/>
      <c r="E55" s="49" t="s">
        <v>62</v>
      </c>
      <c r="F55" s="43"/>
      <c r="G55" s="43"/>
      <c r="H55" s="43"/>
      <c r="I55" s="43"/>
      <c r="J55" s="44"/>
    </row>
    <row r="56">
      <c r="A56" s="35" t="s">
        <v>67</v>
      </c>
      <c r="B56" s="42"/>
      <c r="C56" s="43"/>
      <c r="D56" s="43"/>
      <c r="E56" s="45" t="s">
        <v>608</v>
      </c>
      <c r="F56" s="43"/>
      <c r="G56" s="43"/>
      <c r="H56" s="43"/>
      <c r="I56" s="43"/>
      <c r="J56" s="44"/>
    </row>
    <row r="57" ht="391.5">
      <c r="A57" s="35" t="s">
        <v>69</v>
      </c>
      <c r="B57" s="42"/>
      <c r="C57" s="43"/>
      <c r="D57" s="43"/>
      <c r="E57" s="37" t="s">
        <v>251</v>
      </c>
      <c r="F57" s="43"/>
      <c r="G57" s="43"/>
      <c r="H57" s="43"/>
      <c r="I57" s="43"/>
      <c r="J57" s="44"/>
    </row>
    <row r="58">
      <c r="A58" s="35" t="s">
        <v>60</v>
      </c>
      <c r="B58" s="35">
        <v>13</v>
      </c>
      <c r="C58" s="36" t="s">
        <v>609</v>
      </c>
      <c r="D58" s="35" t="s">
        <v>62</v>
      </c>
      <c r="E58" s="37" t="s">
        <v>610</v>
      </c>
      <c r="F58" s="38" t="s">
        <v>159</v>
      </c>
      <c r="G58" s="39">
        <v>114</v>
      </c>
      <c r="H58" s="40">
        <v>0</v>
      </c>
      <c r="I58" s="40">
        <f>ROUND(G58*H58,P4)</f>
        <v>0</v>
      </c>
      <c r="J58" s="35"/>
      <c r="O58" s="41">
        <f>I58*0.21</f>
        <v>0</v>
      </c>
      <c r="P58">
        <v>3</v>
      </c>
    </row>
    <row r="59">
      <c r="A59" s="35" t="s">
        <v>65</v>
      </c>
      <c r="B59" s="42"/>
      <c r="C59" s="43"/>
      <c r="D59" s="43"/>
      <c r="E59" s="49" t="s">
        <v>62</v>
      </c>
      <c r="F59" s="43"/>
      <c r="G59" s="43"/>
      <c r="H59" s="43"/>
      <c r="I59" s="43"/>
      <c r="J59" s="44"/>
    </row>
    <row r="60" ht="29">
      <c r="A60" s="35" t="s">
        <v>67</v>
      </c>
      <c r="B60" s="42"/>
      <c r="C60" s="43"/>
      <c r="D60" s="43"/>
      <c r="E60" s="45" t="s">
        <v>611</v>
      </c>
      <c r="F60" s="43"/>
      <c r="G60" s="43"/>
      <c r="H60" s="43"/>
      <c r="I60" s="43"/>
      <c r="J60" s="44"/>
    </row>
    <row r="61" ht="391.5">
      <c r="A61" s="35" t="s">
        <v>69</v>
      </c>
      <c r="B61" s="42"/>
      <c r="C61" s="43"/>
      <c r="D61" s="43"/>
      <c r="E61" s="37" t="s">
        <v>251</v>
      </c>
      <c r="F61" s="43"/>
      <c r="G61" s="43"/>
      <c r="H61" s="43"/>
      <c r="I61" s="43"/>
      <c r="J61" s="44"/>
    </row>
    <row r="62">
      <c r="A62" s="35" t="s">
        <v>60</v>
      </c>
      <c r="B62" s="35">
        <v>14</v>
      </c>
      <c r="C62" s="36" t="s">
        <v>612</v>
      </c>
      <c r="D62" s="35" t="s">
        <v>62</v>
      </c>
      <c r="E62" s="37" t="s">
        <v>613</v>
      </c>
      <c r="F62" s="38" t="s">
        <v>159</v>
      </c>
      <c r="G62" s="39">
        <v>200</v>
      </c>
      <c r="H62" s="40">
        <v>0</v>
      </c>
      <c r="I62" s="40">
        <f>ROUND(G62*H62,P4)</f>
        <v>0</v>
      </c>
      <c r="J62" s="35"/>
      <c r="O62" s="41">
        <f>I62*0.21</f>
        <v>0</v>
      </c>
      <c r="P62">
        <v>3</v>
      </c>
    </row>
    <row r="63" ht="29">
      <c r="A63" s="35" t="s">
        <v>65</v>
      </c>
      <c r="B63" s="42"/>
      <c r="C63" s="43"/>
      <c r="D63" s="43"/>
      <c r="E63" s="37" t="s">
        <v>614</v>
      </c>
      <c r="F63" s="43"/>
      <c r="G63" s="43"/>
      <c r="H63" s="43"/>
      <c r="I63" s="43"/>
      <c r="J63" s="44"/>
    </row>
    <row r="64" ht="43.5">
      <c r="A64" s="35" t="s">
        <v>67</v>
      </c>
      <c r="B64" s="42"/>
      <c r="C64" s="43"/>
      <c r="D64" s="43"/>
      <c r="E64" s="45" t="s">
        <v>615</v>
      </c>
      <c r="F64" s="43"/>
      <c r="G64" s="43"/>
      <c r="H64" s="43"/>
      <c r="I64" s="43"/>
      <c r="J64" s="44"/>
    </row>
    <row r="65" ht="409.5">
      <c r="A65" s="35" t="s">
        <v>69</v>
      </c>
      <c r="B65" s="42"/>
      <c r="C65" s="43"/>
      <c r="D65" s="43"/>
      <c r="E65" s="37" t="s">
        <v>616</v>
      </c>
      <c r="F65" s="43"/>
      <c r="G65" s="43"/>
      <c r="H65" s="43"/>
      <c r="I65" s="43"/>
      <c r="J65" s="44"/>
    </row>
    <row r="66">
      <c r="A66" s="35" t="s">
        <v>60</v>
      </c>
      <c r="B66" s="35">
        <v>15</v>
      </c>
      <c r="C66" s="36" t="s">
        <v>257</v>
      </c>
      <c r="D66" s="35" t="s">
        <v>62</v>
      </c>
      <c r="E66" s="37" t="s">
        <v>258</v>
      </c>
      <c r="F66" s="38" t="s">
        <v>159</v>
      </c>
      <c r="G66" s="39">
        <v>200</v>
      </c>
      <c r="H66" s="40">
        <v>0</v>
      </c>
      <c r="I66" s="40">
        <f>ROUND(G66*H66,P4)</f>
        <v>0</v>
      </c>
      <c r="J66" s="35"/>
      <c r="O66" s="41">
        <f>I66*0.21</f>
        <v>0</v>
      </c>
      <c r="P66">
        <v>3</v>
      </c>
    </row>
    <row r="67">
      <c r="A67" s="35" t="s">
        <v>65</v>
      </c>
      <c r="B67" s="42"/>
      <c r="C67" s="43"/>
      <c r="D67" s="43"/>
      <c r="E67" s="49" t="s">
        <v>62</v>
      </c>
      <c r="F67" s="43"/>
      <c r="G67" s="43"/>
      <c r="H67" s="43"/>
      <c r="I67" s="43"/>
      <c r="J67" s="44"/>
    </row>
    <row r="68">
      <c r="A68" s="35" t="s">
        <v>67</v>
      </c>
      <c r="B68" s="42"/>
      <c r="C68" s="43"/>
      <c r="D68" s="43"/>
      <c r="E68" s="45" t="s">
        <v>617</v>
      </c>
      <c r="F68" s="43"/>
      <c r="G68" s="43"/>
      <c r="H68" s="43"/>
      <c r="I68" s="43"/>
      <c r="J68" s="44"/>
    </row>
    <row r="69" ht="261">
      <c r="A69" s="35" t="s">
        <v>69</v>
      </c>
      <c r="B69" s="42"/>
      <c r="C69" s="43"/>
      <c r="D69" s="43"/>
      <c r="E69" s="37" t="s">
        <v>260</v>
      </c>
      <c r="F69" s="43"/>
      <c r="G69" s="43"/>
      <c r="H69" s="43"/>
      <c r="I69" s="43"/>
      <c r="J69" s="44"/>
    </row>
    <row r="70">
      <c r="A70" s="35" t="s">
        <v>60</v>
      </c>
      <c r="B70" s="35">
        <v>16</v>
      </c>
      <c r="C70" s="36" t="s">
        <v>618</v>
      </c>
      <c r="D70" s="35" t="s">
        <v>62</v>
      </c>
      <c r="E70" s="37" t="s">
        <v>619</v>
      </c>
      <c r="F70" s="38" t="s">
        <v>159</v>
      </c>
      <c r="G70" s="39">
        <v>86</v>
      </c>
      <c r="H70" s="40">
        <v>0</v>
      </c>
      <c r="I70" s="40">
        <f>ROUND(G70*H70,P4)</f>
        <v>0</v>
      </c>
      <c r="J70" s="35"/>
      <c r="O70" s="41">
        <f>I70*0.21</f>
        <v>0</v>
      </c>
      <c r="P70">
        <v>3</v>
      </c>
    </row>
    <row r="71" ht="29">
      <c r="A71" s="35" t="s">
        <v>65</v>
      </c>
      <c r="B71" s="42"/>
      <c r="C71" s="43"/>
      <c r="D71" s="43"/>
      <c r="E71" s="37" t="s">
        <v>620</v>
      </c>
      <c r="F71" s="43"/>
      <c r="G71" s="43"/>
      <c r="H71" s="43"/>
      <c r="I71" s="43"/>
      <c r="J71" s="44"/>
    </row>
    <row r="72" ht="43.5">
      <c r="A72" s="35" t="s">
        <v>67</v>
      </c>
      <c r="B72" s="42"/>
      <c r="C72" s="43"/>
      <c r="D72" s="43"/>
      <c r="E72" s="45" t="s">
        <v>621</v>
      </c>
      <c r="F72" s="43"/>
      <c r="G72" s="43"/>
      <c r="H72" s="43"/>
      <c r="I72" s="43"/>
      <c r="J72" s="44"/>
    </row>
    <row r="73" ht="409.5">
      <c r="A73" s="35" t="s">
        <v>69</v>
      </c>
      <c r="B73" s="42"/>
      <c r="C73" s="43"/>
      <c r="D73" s="43"/>
      <c r="E73" s="37" t="s">
        <v>622</v>
      </c>
      <c r="F73" s="43"/>
      <c r="G73" s="43"/>
      <c r="H73" s="43"/>
      <c r="I73" s="43"/>
      <c r="J73" s="44"/>
    </row>
    <row r="74">
      <c r="A74" s="35" t="s">
        <v>60</v>
      </c>
      <c r="B74" s="35">
        <v>17</v>
      </c>
      <c r="C74" s="36" t="s">
        <v>623</v>
      </c>
      <c r="D74" s="35" t="s">
        <v>62</v>
      </c>
      <c r="E74" s="37" t="s">
        <v>624</v>
      </c>
      <c r="F74" s="38" t="s">
        <v>125</v>
      </c>
      <c r="G74" s="39">
        <v>60</v>
      </c>
      <c r="H74" s="40">
        <v>0</v>
      </c>
      <c r="I74" s="40">
        <f>ROUND(G74*H74,P4)</f>
        <v>0</v>
      </c>
      <c r="J74" s="35"/>
      <c r="O74" s="41">
        <f>I74*0.21</f>
        <v>0</v>
      </c>
      <c r="P74">
        <v>3</v>
      </c>
    </row>
    <row r="75">
      <c r="A75" s="35" t="s">
        <v>65</v>
      </c>
      <c r="B75" s="42"/>
      <c r="C75" s="43"/>
      <c r="D75" s="43"/>
      <c r="E75" s="49" t="s">
        <v>62</v>
      </c>
      <c r="F75" s="43"/>
      <c r="G75" s="43"/>
      <c r="H75" s="43"/>
      <c r="I75" s="43"/>
      <c r="J75" s="44"/>
    </row>
    <row r="76" ht="43.5">
      <c r="A76" s="35" t="s">
        <v>67</v>
      </c>
      <c r="B76" s="42"/>
      <c r="C76" s="43"/>
      <c r="D76" s="43"/>
      <c r="E76" s="45" t="s">
        <v>592</v>
      </c>
      <c r="F76" s="43"/>
      <c r="G76" s="43"/>
      <c r="H76" s="43"/>
      <c r="I76" s="43"/>
      <c r="J76" s="44"/>
    </row>
    <row r="77" ht="72.5">
      <c r="A77" s="35" t="s">
        <v>69</v>
      </c>
      <c r="B77" s="42"/>
      <c r="C77" s="43"/>
      <c r="D77" s="43"/>
      <c r="E77" s="37" t="s">
        <v>280</v>
      </c>
      <c r="F77" s="43"/>
      <c r="G77" s="43"/>
      <c r="H77" s="43"/>
      <c r="I77" s="43"/>
      <c r="J77" s="44"/>
    </row>
    <row r="78">
      <c r="A78" s="35" t="s">
        <v>60</v>
      </c>
      <c r="B78" s="35">
        <v>18</v>
      </c>
      <c r="C78" s="36" t="s">
        <v>625</v>
      </c>
      <c r="D78" s="35" t="s">
        <v>62</v>
      </c>
      <c r="E78" s="37" t="s">
        <v>626</v>
      </c>
      <c r="F78" s="38" t="s">
        <v>125</v>
      </c>
      <c r="G78" s="39">
        <v>60</v>
      </c>
      <c r="H78" s="40">
        <v>0</v>
      </c>
      <c r="I78" s="40">
        <f>ROUND(G78*H78,P4)</f>
        <v>0</v>
      </c>
      <c r="J78" s="35"/>
      <c r="O78" s="41">
        <f>I78*0.21</f>
        <v>0</v>
      </c>
      <c r="P78">
        <v>3</v>
      </c>
    </row>
    <row r="79">
      <c r="A79" s="35" t="s">
        <v>65</v>
      </c>
      <c r="B79" s="42"/>
      <c r="C79" s="43"/>
      <c r="D79" s="43"/>
      <c r="E79" s="49" t="s">
        <v>62</v>
      </c>
      <c r="F79" s="43"/>
      <c r="G79" s="43"/>
      <c r="H79" s="43"/>
      <c r="I79" s="43"/>
      <c r="J79" s="44"/>
    </row>
    <row r="80" ht="43.5">
      <c r="A80" s="35" t="s">
        <v>67</v>
      </c>
      <c r="B80" s="42"/>
      <c r="C80" s="43"/>
      <c r="D80" s="43"/>
      <c r="E80" s="45" t="s">
        <v>592</v>
      </c>
      <c r="F80" s="43"/>
      <c r="G80" s="43"/>
      <c r="H80" s="43"/>
      <c r="I80" s="43"/>
      <c r="J80" s="44"/>
    </row>
    <row r="81" ht="72.5">
      <c r="A81" s="35" t="s">
        <v>69</v>
      </c>
      <c r="B81" s="42"/>
      <c r="C81" s="43"/>
      <c r="D81" s="43"/>
      <c r="E81" s="37" t="s">
        <v>627</v>
      </c>
      <c r="F81" s="43"/>
      <c r="G81" s="43"/>
      <c r="H81" s="43"/>
      <c r="I81" s="43"/>
      <c r="J81" s="44"/>
    </row>
    <row r="82">
      <c r="A82" s="35" t="s">
        <v>60</v>
      </c>
      <c r="B82" s="35">
        <v>19</v>
      </c>
      <c r="C82" s="36" t="s">
        <v>628</v>
      </c>
      <c r="D82" s="35" t="s">
        <v>62</v>
      </c>
      <c r="E82" s="37" t="s">
        <v>629</v>
      </c>
      <c r="F82" s="38" t="s">
        <v>125</v>
      </c>
      <c r="G82" s="39">
        <v>120</v>
      </c>
      <c r="H82" s="40">
        <v>0</v>
      </c>
      <c r="I82" s="40">
        <f>ROUND(G82*H82,P4)</f>
        <v>0</v>
      </c>
      <c r="J82" s="35"/>
      <c r="O82" s="41">
        <f>I82*0.21</f>
        <v>0</v>
      </c>
      <c r="P82">
        <v>3</v>
      </c>
    </row>
    <row r="83">
      <c r="A83" s="35" t="s">
        <v>65</v>
      </c>
      <c r="B83" s="42"/>
      <c r="C83" s="43"/>
      <c r="D83" s="43"/>
      <c r="E83" s="37" t="s">
        <v>630</v>
      </c>
      <c r="F83" s="43"/>
      <c r="G83" s="43"/>
      <c r="H83" s="43"/>
      <c r="I83" s="43"/>
      <c r="J83" s="44"/>
    </row>
    <row r="84" ht="58">
      <c r="A84" s="35" t="s">
        <v>67</v>
      </c>
      <c r="B84" s="42"/>
      <c r="C84" s="43"/>
      <c r="D84" s="43"/>
      <c r="E84" s="45" t="s">
        <v>631</v>
      </c>
      <c r="F84" s="43"/>
      <c r="G84" s="43"/>
      <c r="H84" s="43"/>
      <c r="I84" s="43"/>
      <c r="J84" s="44"/>
    </row>
    <row r="85" ht="87">
      <c r="A85" s="35" t="s">
        <v>69</v>
      </c>
      <c r="B85" s="42"/>
      <c r="C85" s="43"/>
      <c r="D85" s="43"/>
      <c r="E85" s="37" t="s">
        <v>632</v>
      </c>
      <c r="F85" s="43"/>
      <c r="G85" s="43"/>
      <c r="H85" s="43"/>
      <c r="I85" s="43"/>
      <c r="J85" s="44"/>
    </row>
    <row r="86">
      <c r="A86" s="29" t="s">
        <v>57</v>
      </c>
      <c r="B86" s="30"/>
      <c r="C86" s="31" t="s">
        <v>286</v>
      </c>
      <c r="D86" s="32"/>
      <c r="E86" s="29" t="s">
        <v>287</v>
      </c>
      <c r="F86" s="32"/>
      <c r="G86" s="32"/>
      <c r="H86" s="32"/>
      <c r="I86" s="33">
        <f>SUMIFS(I87:I114,A87:A114,"P")</f>
        <v>0</v>
      </c>
      <c r="J86" s="34"/>
    </row>
    <row r="87">
      <c r="A87" s="35" t="s">
        <v>60</v>
      </c>
      <c r="B87" s="35">
        <v>20</v>
      </c>
      <c r="C87" s="36" t="s">
        <v>633</v>
      </c>
      <c r="D87" s="35" t="s">
        <v>62</v>
      </c>
      <c r="E87" s="37" t="s">
        <v>634</v>
      </c>
      <c r="F87" s="38" t="s">
        <v>159</v>
      </c>
      <c r="G87" s="39">
        <v>2.1600000000000001</v>
      </c>
      <c r="H87" s="40">
        <v>0</v>
      </c>
      <c r="I87" s="40">
        <f>ROUND(G87*H87,P4)</f>
        <v>0</v>
      </c>
      <c r="J87" s="35"/>
      <c r="O87" s="41">
        <f>I87*0.21</f>
        <v>0</v>
      </c>
      <c r="P87">
        <v>3</v>
      </c>
    </row>
    <row r="88">
      <c r="A88" s="35" t="s">
        <v>65</v>
      </c>
      <c r="B88" s="42"/>
      <c r="C88" s="43"/>
      <c r="D88" s="43"/>
      <c r="E88" s="37" t="s">
        <v>635</v>
      </c>
      <c r="F88" s="43"/>
      <c r="G88" s="43"/>
      <c r="H88" s="43"/>
      <c r="I88" s="43"/>
      <c r="J88" s="44"/>
    </row>
    <row r="89">
      <c r="A89" s="35" t="s">
        <v>67</v>
      </c>
      <c r="B89" s="42"/>
      <c r="C89" s="43"/>
      <c r="D89" s="43"/>
      <c r="E89" s="45" t="s">
        <v>636</v>
      </c>
      <c r="F89" s="43"/>
      <c r="G89" s="43"/>
      <c r="H89" s="43"/>
      <c r="I89" s="43"/>
      <c r="J89" s="44"/>
    </row>
    <row r="90" ht="101.5">
      <c r="A90" s="35" t="s">
        <v>69</v>
      </c>
      <c r="B90" s="42"/>
      <c r="C90" s="43"/>
      <c r="D90" s="43"/>
      <c r="E90" s="37" t="s">
        <v>637</v>
      </c>
      <c r="F90" s="43"/>
      <c r="G90" s="43"/>
      <c r="H90" s="43"/>
      <c r="I90" s="43"/>
      <c r="J90" s="44"/>
    </row>
    <row r="91">
      <c r="A91" s="35" t="s">
        <v>60</v>
      </c>
      <c r="B91" s="35">
        <v>21</v>
      </c>
      <c r="C91" s="36" t="s">
        <v>638</v>
      </c>
      <c r="D91" s="35" t="s">
        <v>62</v>
      </c>
      <c r="E91" s="37" t="s">
        <v>639</v>
      </c>
      <c r="F91" s="38" t="s">
        <v>159</v>
      </c>
      <c r="G91" s="39">
        <v>2.2599999999999998</v>
      </c>
      <c r="H91" s="40">
        <v>0</v>
      </c>
      <c r="I91" s="40">
        <f>ROUND(G91*H91,P4)</f>
        <v>0</v>
      </c>
      <c r="J91" s="35"/>
      <c r="O91" s="41">
        <f>I91*0.21</f>
        <v>0</v>
      </c>
      <c r="P91">
        <v>3</v>
      </c>
    </row>
    <row r="92">
      <c r="A92" s="35" t="s">
        <v>65</v>
      </c>
      <c r="B92" s="42"/>
      <c r="C92" s="43"/>
      <c r="D92" s="43"/>
      <c r="E92" s="37" t="s">
        <v>640</v>
      </c>
      <c r="F92" s="43"/>
      <c r="G92" s="43"/>
      <c r="H92" s="43"/>
      <c r="I92" s="43"/>
      <c r="J92" s="44"/>
    </row>
    <row r="93" ht="72.5">
      <c r="A93" s="35" t="s">
        <v>67</v>
      </c>
      <c r="B93" s="42"/>
      <c r="C93" s="43"/>
      <c r="D93" s="43"/>
      <c r="E93" s="45" t="s">
        <v>641</v>
      </c>
      <c r="F93" s="43"/>
      <c r="G93" s="43"/>
      <c r="H93" s="43"/>
      <c r="I93" s="43"/>
      <c r="J93" s="44"/>
    </row>
    <row r="94" ht="101.5">
      <c r="A94" s="35" t="s">
        <v>69</v>
      </c>
      <c r="B94" s="42"/>
      <c r="C94" s="43"/>
      <c r="D94" s="43"/>
      <c r="E94" s="37" t="s">
        <v>637</v>
      </c>
      <c r="F94" s="43"/>
      <c r="G94" s="43"/>
      <c r="H94" s="43"/>
      <c r="I94" s="43"/>
      <c r="J94" s="44"/>
    </row>
    <row r="95">
      <c r="A95" s="35" t="s">
        <v>60</v>
      </c>
      <c r="B95" s="35">
        <v>22</v>
      </c>
      <c r="C95" s="36" t="s">
        <v>642</v>
      </c>
      <c r="D95" s="35" t="s">
        <v>62</v>
      </c>
      <c r="E95" s="37" t="s">
        <v>643</v>
      </c>
      <c r="F95" s="38" t="s">
        <v>159</v>
      </c>
      <c r="G95" s="39">
        <v>28.5</v>
      </c>
      <c r="H95" s="40">
        <v>0</v>
      </c>
      <c r="I95" s="40">
        <f>ROUND(G95*H95,P4)</f>
        <v>0</v>
      </c>
      <c r="J95" s="35"/>
      <c r="O95" s="41">
        <f>I95*0.21</f>
        <v>0</v>
      </c>
      <c r="P95">
        <v>3</v>
      </c>
    </row>
    <row r="96" ht="43.5">
      <c r="A96" s="35" t="s">
        <v>65</v>
      </c>
      <c r="B96" s="42"/>
      <c r="C96" s="43"/>
      <c r="D96" s="43"/>
      <c r="E96" s="37" t="s">
        <v>644</v>
      </c>
      <c r="F96" s="43"/>
      <c r="G96" s="43"/>
      <c r="H96" s="43"/>
      <c r="I96" s="43"/>
      <c r="J96" s="44"/>
    </row>
    <row r="97" ht="72.5">
      <c r="A97" s="35" t="s">
        <v>67</v>
      </c>
      <c r="B97" s="42"/>
      <c r="C97" s="43"/>
      <c r="D97" s="43"/>
      <c r="E97" s="45" t="s">
        <v>645</v>
      </c>
      <c r="F97" s="43"/>
      <c r="G97" s="43"/>
      <c r="H97" s="43"/>
      <c r="I97" s="43"/>
      <c r="J97" s="44"/>
    </row>
    <row r="98" ht="409.5">
      <c r="A98" s="35" t="s">
        <v>69</v>
      </c>
      <c r="B98" s="42"/>
      <c r="C98" s="43"/>
      <c r="D98" s="43"/>
      <c r="E98" s="37" t="s">
        <v>646</v>
      </c>
      <c r="F98" s="43"/>
      <c r="G98" s="43"/>
      <c r="H98" s="43"/>
      <c r="I98" s="43"/>
      <c r="J98" s="44"/>
    </row>
    <row r="99">
      <c r="A99" s="35" t="s">
        <v>60</v>
      </c>
      <c r="B99" s="35">
        <v>23</v>
      </c>
      <c r="C99" s="36" t="s">
        <v>647</v>
      </c>
      <c r="D99" s="35" t="s">
        <v>62</v>
      </c>
      <c r="E99" s="37" t="s">
        <v>648</v>
      </c>
      <c r="F99" s="38" t="s">
        <v>575</v>
      </c>
      <c r="G99" s="39">
        <v>4.2800000000000002</v>
      </c>
      <c r="H99" s="40">
        <v>0</v>
      </c>
      <c r="I99" s="40">
        <f>ROUND(G99*H99,P4)</f>
        <v>0</v>
      </c>
      <c r="J99" s="35"/>
      <c r="O99" s="41">
        <f>I99*0.21</f>
        <v>0</v>
      </c>
      <c r="P99">
        <v>3</v>
      </c>
    </row>
    <row r="100">
      <c r="A100" s="35" t="s">
        <v>65</v>
      </c>
      <c r="B100" s="42"/>
      <c r="C100" s="43"/>
      <c r="D100" s="43"/>
      <c r="E100" s="37" t="s">
        <v>649</v>
      </c>
      <c r="F100" s="43"/>
      <c r="G100" s="43"/>
      <c r="H100" s="43"/>
      <c r="I100" s="43"/>
      <c r="J100" s="44"/>
    </row>
    <row r="101" ht="29">
      <c r="A101" s="35" t="s">
        <v>67</v>
      </c>
      <c r="B101" s="42"/>
      <c r="C101" s="43"/>
      <c r="D101" s="43"/>
      <c r="E101" s="45" t="s">
        <v>650</v>
      </c>
      <c r="F101" s="43"/>
      <c r="G101" s="43"/>
      <c r="H101" s="43"/>
      <c r="I101" s="43"/>
      <c r="J101" s="44"/>
    </row>
    <row r="102" ht="362.5">
      <c r="A102" s="35" t="s">
        <v>69</v>
      </c>
      <c r="B102" s="42"/>
      <c r="C102" s="43"/>
      <c r="D102" s="43"/>
      <c r="E102" s="37" t="s">
        <v>651</v>
      </c>
      <c r="F102" s="43"/>
      <c r="G102" s="43"/>
      <c r="H102" s="43"/>
      <c r="I102" s="43"/>
      <c r="J102" s="44"/>
    </row>
    <row r="103">
      <c r="A103" s="35" t="s">
        <v>60</v>
      </c>
      <c r="B103" s="35">
        <v>24</v>
      </c>
      <c r="C103" s="36" t="s">
        <v>652</v>
      </c>
      <c r="D103" s="35" t="s">
        <v>62</v>
      </c>
      <c r="E103" s="37" t="s">
        <v>653</v>
      </c>
      <c r="F103" s="38" t="s">
        <v>85</v>
      </c>
      <c r="G103" s="39">
        <v>428</v>
      </c>
      <c r="H103" s="40">
        <v>0</v>
      </c>
      <c r="I103" s="40">
        <f>ROUND(G103*H103,P4)</f>
        <v>0</v>
      </c>
      <c r="J103" s="35"/>
      <c r="O103" s="41">
        <f>I103*0.21</f>
        <v>0</v>
      </c>
      <c r="P103">
        <v>3</v>
      </c>
    </row>
    <row r="104" ht="72.5">
      <c r="A104" s="35" t="s">
        <v>65</v>
      </c>
      <c r="B104" s="42"/>
      <c r="C104" s="43"/>
      <c r="D104" s="43"/>
      <c r="E104" s="37" t="s">
        <v>654</v>
      </c>
      <c r="F104" s="43"/>
      <c r="G104" s="43"/>
      <c r="H104" s="43"/>
      <c r="I104" s="43"/>
      <c r="J104" s="44"/>
    </row>
    <row r="105" ht="43.5">
      <c r="A105" s="35" t="s">
        <v>67</v>
      </c>
      <c r="B105" s="42"/>
      <c r="C105" s="43"/>
      <c r="D105" s="43"/>
      <c r="E105" s="45" t="s">
        <v>655</v>
      </c>
      <c r="F105" s="43"/>
      <c r="G105" s="43"/>
      <c r="H105" s="43"/>
      <c r="I105" s="43"/>
      <c r="J105" s="44"/>
    </row>
    <row r="106" ht="116">
      <c r="A106" s="35" t="s">
        <v>69</v>
      </c>
      <c r="B106" s="42"/>
      <c r="C106" s="43"/>
      <c r="D106" s="43"/>
      <c r="E106" s="37" t="s">
        <v>656</v>
      </c>
      <c r="F106" s="43"/>
      <c r="G106" s="43"/>
      <c r="H106" s="43"/>
      <c r="I106" s="43"/>
      <c r="J106" s="44"/>
    </row>
    <row r="107">
      <c r="A107" s="35" t="s">
        <v>60</v>
      </c>
      <c r="B107" s="35">
        <v>25</v>
      </c>
      <c r="C107" s="36" t="s">
        <v>657</v>
      </c>
      <c r="D107" s="35" t="s">
        <v>62</v>
      </c>
      <c r="E107" s="37" t="s">
        <v>658</v>
      </c>
      <c r="F107" s="38" t="s">
        <v>85</v>
      </c>
      <c r="G107" s="39">
        <v>928</v>
      </c>
      <c r="H107" s="40">
        <v>0</v>
      </c>
      <c r="I107" s="40">
        <f>ROUND(G107*H107,P4)</f>
        <v>0</v>
      </c>
      <c r="J107" s="35"/>
      <c r="O107" s="41">
        <f>I107*0.21</f>
        <v>0</v>
      </c>
      <c r="P107">
        <v>3</v>
      </c>
    </row>
    <row r="108" ht="101.5">
      <c r="A108" s="35" t="s">
        <v>65</v>
      </c>
      <c r="B108" s="42"/>
      <c r="C108" s="43"/>
      <c r="D108" s="43"/>
      <c r="E108" s="37" t="s">
        <v>659</v>
      </c>
      <c r="F108" s="43"/>
      <c r="G108" s="43"/>
      <c r="H108" s="43"/>
      <c r="I108" s="43"/>
      <c r="J108" s="44"/>
    </row>
    <row r="109" ht="58">
      <c r="A109" s="35" t="s">
        <v>67</v>
      </c>
      <c r="B109" s="42"/>
      <c r="C109" s="43"/>
      <c r="D109" s="43"/>
      <c r="E109" s="45" t="s">
        <v>660</v>
      </c>
      <c r="F109" s="43"/>
      <c r="G109" s="43"/>
      <c r="H109" s="43"/>
      <c r="I109" s="43"/>
      <c r="J109" s="44"/>
    </row>
    <row r="110" ht="116">
      <c r="A110" s="35" t="s">
        <v>69</v>
      </c>
      <c r="B110" s="42"/>
      <c r="C110" s="43"/>
      <c r="D110" s="43"/>
      <c r="E110" s="37" t="s">
        <v>661</v>
      </c>
      <c r="F110" s="43"/>
      <c r="G110" s="43"/>
      <c r="H110" s="43"/>
      <c r="I110" s="43"/>
      <c r="J110" s="44"/>
    </row>
    <row r="111">
      <c r="A111" s="35" t="s">
        <v>60</v>
      </c>
      <c r="B111" s="35">
        <v>26</v>
      </c>
      <c r="C111" s="36" t="s">
        <v>662</v>
      </c>
      <c r="D111" s="35" t="s">
        <v>62</v>
      </c>
      <c r="E111" s="37" t="s">
        <v>663</v>
      </c>
      <c r="F111" s="38" t="s">
        <v>125</v>
      </c>
      <c r="G111" s="39">
        <v>36.75</v>
      </c>
      <c r="H111" s="40">
        <v>0</v>
      </c>
      <c r="I111" s="40">
        <f>ROUND(G111*H111,P4)</f>
        <v>0</v>
      </c>
      <c r="J111" s="35"/>
      <c r="O111" s="41">
        <f>I111*0.21</f>
        <v>0</v>
      </c>
      <c r="P111">
        <v>3</v>
      </c>
    </row>
    <row r="112" ht="43.5">
      <c r="A112" s="35" t="s">
        <v>65</v>
      </c>
      <c r="B112" s="42"/>
      <c r="C112" s="43"/>
      <c r="D112" s="43"/>
      <c r="E112" s="37" t="s">
        <v>664</v>
      </c>
      <c r="F112" s="43"/>
      <c r="G112" s="43"/>
      <c r="H112" s="43"/>
      <c r="I112" s="43"/>
      <c r="J112" s="44"/>
    </row>
    <row r="113" ht="72.5">
      <c r="A113" s="35" t="s">
        <v>67</v>
      </c>
      <c r="B113" s="42"/>
      <c r="C113" s="43"/>
      <c r="D113" s="43"/>
      <c r="E113" s="45" t="s">
        <v>665</v>
      </c>
      <c r="F113" s="43"/>
      <c r="G113" s="43"/>
      <c r="H113" s="43"/>
      <c r="I113" s="43"/>
      <c r="J113" s="44"/>
    </row>
    <row r="114" ht="174">
      <c r="A114" s="35" t="s">
        <v>69</v>
      </c>
      <c r="B114" s="42"/>
      <c r="C114" s="43"/>
      <c r="D114" s="43"/>
      <c r="E114" s="37" t="s">
        <v>666</v>
      </c>
      <c r="F114" s="43"/>
      <c r="G114" s="43"/>
      <c r="H114" s="43"/>
      <c r="I114" s="43"/>
      <c r="J114" s="44"/>
    </row>
    <row r="115">
      <c r="A115" s="29" t="s">
        <v>57</v>
      </c>
      <c r="B115" s="30"/>
      <c r="C115" s="31" t="s">
        <v>667</v>
      </c>
      <c r="D115" s="32"/>
      <c r="E115" s="29" t="s">
        <v>668</v>
      </c>
      <c r="F115" s="32"/>
      <c r="G115" s="32"/>
      <c r="H115" s="32"/>
      <c r="I115" s="33">
        <f>SUMIFS(I116:I135,A116:A135,"P")</f>
        <v>0</v>
      </c>
      <c r="J115" s="34"/>
    </row>
    <row r="116">
      <c r="A116" s="35" t="s">
        <v>60</v>
      </c>
      <c r="B116" s="35">
        <v>27</v>
      </c>
      <c r="C116" s="36" t="s">
        <v>669</v>
      </c>
      <c r="D116" s="35" t="s">
        <v>62</v>
      </c>
      <c r="E116" s="37" t="s">
        <v>670</v>
      </c>
      <c r="F116" s="38" t="s">
        <v>671</v>
      </c>
      <c r="G116" s="39">
        <v>1890</v>
      </c>
      <c r="H116" s="40">
        <v>0</v>
      </c>
      <c r="I116" s="40">
        <f>ROUND(G116*H116,P4)</f>
        <v>0</v>
      </c>
      <c r="J116" s="35"/>
      <c r="O116" s="41">
        <f>I116*0.21</f>
        <v>0</v>
      </c>
      <c r="P116">
        <v>3</v>
      </c>
    </row>
    <row r="117" ht="145">
      <c r="A117" s="35" t="s">
        <v>65</v>
      </c>
      <c r="B117" s="42"/>
      <c r="C117" s="43"/>
      <c r="D117" s="43"/>
      <c r="E117" s="37" t="s">
        <v>672</v>
      </c>
      <c r="F117" s="43"/>
      <c r="G117" s="43"/>
      <c r="H117" s="43"/>
      <c r="I117" s="43"/>
      <c r="J117" s="44"/>
    </row>
    <row r="118" ht="29">
      <c r="A118" s="35" t="s">
        <v>67</v>
      </c>
      <c r="B118" s="42"/>
      <c r="C118" s="43"/>
      <c r="D118" s="43"/>
      <c r="E118" s="45" t="s">
        <v>673</v>
      </c>
      <c r="F118" s="43"/>
      <c r="G118" s="43"/>
      <c r="H118" s="43"/>
      <c r="I118" s="43"/>
      <c r="J118" s="44"/>
    </row>
    <row r="119" ht="87">
      <c r="A119" s="35" t="s">
        <v>69</v>
      </c>
      <c r="B119" s="42"/>
      <c r="C119" s="43"/>
      <c r="D119" s="43"/>
      <c r="E119" s="37" t="s">
        <v>674</v>
      </c>
      <c r="F119" s="43"/>
      <c r="G119" s="43"/>
      <c r="H119" s="43"/>
      <c r="I119" s="43"/>
      <c r="J119" s="44"/>
    </row>
    <row r="120">
      <c r="A120" s="35" t="s">
        <v>60</v>
      </c>
      <c r="B120" s="35">
        <v>28</v>
      </c>
      <c r="C120" s="36" t="s">
        <v>675</v>
      </c>
      <c r="D120" s="35" t="s">
        <v>62</v>
      </c>
      <c r="E120" s="37" t="s">
        <v>676</v>
      </c>
      <c r="F120" s="38" t="s">
        <v>159</v>
      </c>
      <c r="G120" s="39">
        <v>148.14500000000001</v>
      </c>
      <c r="H120" s="40">
        <v>0</v>
      </c>
      <c r="I120" s="40">
        <f>ROUND(G120*H120,P4)</f>
        <v>0</v>
      </c>
      <c r="J120" s="35"/>
      <c r="O120" s="41">
        <f>I120*0.21</f>
        <v>0</v>
      </c>
      <c r="P120">
        <v>3</v>
      </c>
    </row>
    <row r="121" ht="87">
      <c r="A121" s="35" t="s">
        <v>65</v>
      </c>
      <c r="B121" s="42"/>
      <c r="C121" s="43"/>
      <c r="D121" s="43"/>
      <c r="E121" s="37" t="s">
        <v>677</v>
      </c>
      <c r="F121" s="43"/>
      <c r="G121" s="43"/>
      <c r="H121" s="43"/>
      <c r="I121" s="43"/>
      <c r="J121" s="44"/>
    </row>
    <row r="122" ht="72.5">
      <c r="A122" s="35" t="s">
        <v>67</v>
      </c>
      <c r="B122" s="42"/>
      <c r="C122" s="43"/>
      <c r="D122" s="43"/>
      <c r="E122" s="45" t="s">
        <v>678</v>
      </c>
      <c r="F122" s="43"/>
      <c r="G122" s="43"/>
      <c r="H122" s="43"/>
      <c r="I122" s="43"/>
      <c r="J122" s="44"/>
    </row>
    <row r="123" ht="409.5">
      <c r="A123" s="35" t="s">
        <v>69</v>
      </c>
      <c r="B123" s="42"/>
      <c r="C123" s="43"/>
      <c r="D123" s="43"/>
      <c r="E123" s="37" t="s">
        <v>646</v>
      </c>
      <c r="F123" s="43"/>
      <c r="G123" s="43"/>
      <c r="H123" s="43"/>
      <c r="I123" s="43"/>
      <c r="J123" s="44"/>
    </row>
    <row r="124">
      <c r="A124" s="35" t="s">
        <v>60</v>
      </c>
      <c r="B124" s="35">
        <v>29</v>
      </c>
      <c r="C124" s="36" t="s">
        <v>679</v>
      </c>
      <c r="D124" s="35" t="s">
        <v>62</v>
      </c>
      <c r="E124" s="37" t="s">
        <v>680</v>
      </c>
      <c r="F124" s="38" t="s">
        <v>575</v>
      </c>
      <c r="G124" s="39">
        <v>25.925000000000001</v>
      </c>
      <c r="H124" s="40">
        <v>0</v>
      </c>
      <c r="I124" s="40">
        <f>ROUND(G124*H124,P4)</f>
        <v>0</v>
      </c>
      <c r="J124" s="35"/>
      <c r="O124" s="41">
        <f>I124*0.21</f>
        <v>0</v>
      </c>
      <c r="P124">
        <v>3</v>
      </c>
    </row>
    <row r="125" ht="29">
      <c r="A125" s="35" t="s">
        <v>65</v>
      </c>
      <c r="B125" s="42"/>
      <c r="C125" s="43"/>
      <c r="D125" s="43"/>
      <c r="E125" s="37" t="s">
        <v>681</v>
      </c>
      <c r="F125" s="43"/>
      <c r="G125" s="43"/>
      <c r="H125" s="43"/>
      <c r="I125" s="43"/>
      <c r="J125" s="44"/>
    </row>
    <row r="126" ht="29">
      <c r="A126" s="35" t="s">
        <v>67</v>
      </c>
      <c r="B126" s="42"/>
      <c r="C126" s="43"/>
      <c r="D126" s="43"/>
      <c r="E126" s="45" t="s">
        <v>682</v>
      </c>
      <c r="F126" s="43"/>
      <c r="G126" s="43"/>
      <c r="H126" s="43"/>
      <c r="I126" s="43"/>
      <c r="J126" s="44"/>
    </row>
    <row r="127" ht="362.5">
      <c r="A127" s="35" t="s">
        <v>69</v>
      </c>
      <c r="B127" s="42"/>
      <c r="C127" s="43"/>
      <c r="D127" s="43"/>
      <c r="E127" s="37" t="s">
        <v>683</v>
      </c>
      <c r="F127" s="43"/>
      <c r="G127" s="43"/>
      <c r="H127" s="43"/>
      <c r="I127" s="43"/>
      <c r="J127" s="44"/>
    </row>
    <row r="128" ht="29">
      <c r="A128" s="35" t="s">
        <v>60</v>
      </c>
      <c r="B128" s="35">
        <v>30</v>
      </c>
      <c r="C128" s="36" t="s">
        <v>684</v>
      </c>
      <c r="D128" s="35" t="s">
        <v>62</v>
      </c>
      <c r="E128" s="37" t="s">
        <v>685</v>
      </c>
      <c r="F128" s="38" t="s">
        <v>159</v>
      </c>
      <c r="G128" s="39">
        <v>38.130000000000003</v>
      </c>
      <c r="H128" s="40">
        <v>0</v>
      </c>
      <c r="I128" s="40">
        <f>ROUND(G128*H128,P4)</f>
        <v>0</v>
      </c>
      <c r="J128" s="35"/>
      <c r="O128" s="41">
        <f>I128*0.21</f>
        <v>0</v>
      </c>
      <c r="P128">
        <v>3</v>
      </c>
    </row>
    <row r="129" ht="58">
      <c r="A129" s="35" t="s">
        <v>65</v>
      </c>
      <c r="B129" s="42"/>
      <c r="C129" s="43"/>
      <c r="D129" s="43"/>
      <c r="E129" s="37" t="s">
        <v>686</v>
      </c>
      <c r="F129" s="43"/>
      <c r="G129" s="43"/>
      <c r="H129" s="43"/>
      <c r="I129" s="43"/>
      <c r="J129" s="44"/>
    </row>
    <row r="130" ht="72.5">
      <c r="A130" s="35" t="s">
        <v>67</v>
      </c>
      <c r="B130" s="42"/>
      <c r="C130" s="43"/>
      <c r="D130" s="43"/>
      <c r="E130" s="45" t="s">
        <v>687</v>
      </c>
      <c r="F130" s="43"/>
      <c r="G130" s="43"/>
      <c r="H130" s="43"/>
      <c r="I130" s="43"/>
      <c r="J130" s="44"/>
    </row>
    <row r="131" ht="409.5">
      <c r="A131" s="35" t="s">
        <v>69</v>
      </c>
      <c r="B131" s="42"/>
      <c r="C131" s="43"/>
      <c r="D131" s="43"/>
      <c r="E131" s="37" t="s">
        <v>646</v>
      </c>
      <c r="F131" s="43"/>
      <c r="G131" s="43"/>
      <c r="H131" s="43"/>
      <c r="I131" s="43"/>
      <c r="J131" s="44"/>
    </row>
    <row r="132">
      <c r="A132" s="35" t="s">
        <v>60</v>
      </c>
      <c r="B132" s="35">
        <v>31</v>
      </c>
      <c r="C132" s="36" t="s">
        <v>688</v>
      </c>
      <c r="D132" s="35" t="s">
        <v>62</v>
      </c>
      <c r="E132" s="37" t="s">
        <v>689</v>
      </c>
      <c r="F132" s="38" t="s">
        <v>575</v>
      </c>
      <c r="G132" s="39">
        <v>5.7199999999999998</v>
      </c>
      <c r="H132" s="40">
        <v>0</v>
      </c>
      <c r="I132" s="40">
        <f>ROUND(G132*H132,P4)</f>
        <v>0</v>
      </c>
      <c r="J132" s="35"/>
      <c r="O132" s="41">
        <f>I132*0.21</f>
        <v>0</v>
      </c>
      <c r="P132">
        <v>3</v>
      </c>
    </row>
    <row r="133">
      <c r="A133" s="35" t="s">
        <v>65</v>
      </c>
      <c r="B133" s="42"/>
      <c r="C133" s="43"/>
      <c r="D133" s="43"/>
      <c r="E133" s="37" t="s">
        <v>649</v>
      </c>
      <c r="F133" s="43"/>
      <c r="G133" s="43"/>
      <c r="H133" s="43"/>
      <c r="I133" s="43"/>
      <c r="J133" s="44"/>
    </row>
    <row r="134" ht="29">
      <c r="A134" s="35" t="s">
        <v>67</v>
      </c>
      <c r="B134" s="42"/>
      <c r="C134" s="43"/>
      <c r="D134" s="43"/>
      <c r="E134" s="45" t="s">
        <v>690</v>
      </c>
      <c r="F134" s="43"/>
      <c r="G134" s="43"/>
      <c r="H134" s="43"/>
      <c r="I134" s="43"/>
      <c r="J134" s="44"/>
    </row>
    <row r="135" ht="362.5">
      <c r="A135" s="35" t="s">
        <v>69</v>
      </c>
      <c r="B135" s="42"/>
      <c r="C135" s="43"/>
      <c r="D135" s="43"/>
      <c r="E135" s="37" t="s">
        <v>683</v>
      </c>
      <c r="F135" s="43"/>
      <c r="G135" s="43"/>
      <c r="H135" s="43"/>
      <c r="I135" s="43"/>
      <c r="J135" s="44"/>
    </row>
    <row r="136">
      <c r="A136" s="29" t="s">
        <v>57</v>
      </c>
      <c r="B136" s="30"/>
      <c r="C136" s="31" t="s">
        <v>294</v>
      </c>
      <c r="D136" s="32"/>
      <c r="E136" s="29" t="s">
        <v>295</v>
      </c>
      <c r="F136" s="32"/>
      <c r="G136" s="32"/>
      <c r="H136" s="32"/>
      <c r="I136" s="33">
        <f>SUMIFS(I137:I156,A137:A156,"P")</f>
        <v>0</v>
      </c>
      <c r="J136" s="34"/>
    </row>
    <row r="137">
      <c r="A137" s="35" t="s">
        <v>60</v>
      </c>
      <c r="B137" s="35">
        <v>32</v>
      </c>
      <c r="C137" s="36" t="s">
        <v>691</v>
      </c>
      <c r="D137" s="35" t="s">
        <v>62</v>
      </c>
      <c r="E137" s="37" t="s">
        <v>692</v>
      </c>
      <c r="F137" s="38" t="s">
        <v>159</v>
      </c>
      <c r="G137" s="39">
        <v>7.2000000000000002</v>
      </c>
      <c r="H137" s="40">
        <v>0</v>
      </c>
      <c r="I137" s="40">
        <f>ROUND(G137*H137,P4)</f>
        <v>0</v>
      </c>
      <c r="J137" s="35"/>
      <c r="O137" s="41">
        <f>I137*0.21</f>
        <v>0</v>
      </c>
      <c r="P137">
        <v>3</v>
      </c>
    </row>
    <row r="138" ht="29">
      <c r="A138" s="35" t="s">
        <v>65</v>
      </c>
      <c r="B138" s="42"/>
      <c r="C138" s="43"/>
      <c r="D138" s="43"/>
      <c r="E138" s="37" t="s">
        <v>693</v>
      </c>
      <c r="F138" s="43"/>
      <c r="G138" s="43"/>
      <c r="H138" s="43"/>
      <c r="I138" s="43"/>
      <c r="J138" s="44"/>
    </row>
    <row r="139">
      <c r="A139" s="35" t="s">
        <v>67</v>
      </c>
      <c r="B139" s="42"/>
      <c r="C139" s="43"/>
      <c r="D139" s="43"/>
      <c r="E139" s="45" t="s">
        <v>694</v>
      </c>
      <c r="F139" s="43"/>
      <c r="G139" s="43"/>
      <c r="H139" s="43"/>
      <c r="I139" s="43"/>
      <c r="J139" s="44"/>
    </row>
    <row r="140" ht="409.5">
      <c r="A140" s="35" t="s">
        <v>69</v>
      </c>
      <c r="B140" s="42"/>
      <c r="C140" s="43"/>
      <c r="D140" s="43"/>
      <c r="E140" s="37" t="s">
        <v>291</v>
      </c>
      <c r="F140" s="43"/>
      <c r="G140" s="43"/>
      <c r="H140" s="43"/>
      <c r="I140" s="43"/>
      <c r="J140" s="44"/>
    </row>
    <row r="141">
      <c r="A141" s="35" t="s">
        <v>60</v>
      </c>
      <c r="B141" s="35">
        <v>33</v>
      </c>
      <c r="C141" s="36" t="s">
        <v>695</v>
      </c>
      <c r="D141" s="35" t="s">
        <v>62</v>
      </c>
      <c r="E141" s="37" t="s">
        <v>696</v>
      </c>
      <c r="F141" s="38" t="s">
        <v>159</v>
      </c>
      <c r="G141" s="39">
        <v>18.640000000000001</v>
      </c>
      <c r="H141" s="40">
        <v>0</v>
      </c>
      <c r="I141" s="40">
        <f>ROUND(G141*H141,P4)</f>
        <v>0</v>
      </c>
      <c r="J141" s="35"/>
      <c r="O141" s="41">
        <f>I141*0.21</f>
        <v>0</v>
      </c>
      <c r="P141">
        <v>3</v>
      </c>
    </row>
    <row r="142" ht="29">
      <c r="A142" s="35" t="s">
        <v>65</v>
      </c>
      <c r="B142" s="42"/>
      <c r="C142" s="43"/>
      <c r="D142" s="43"/>
      <c r="E142" s="37" t="s">
        <v>697</v>
      </c>
      <c r="F142" s="43"/>
      <c r="G142" s="43"/>
      <c r="H142" s="43"/>
      <c r="I142" s="43"/>
      <c r="J142" s="44"/>
    </row>
    <row r="143" ht="130.5">
      <c r="A143" s="35" t="s">
        <v>67</v>
      </c>
      <c r="B143" s="42"/>
      <c r="C143" s="43"/>
      <c r="D143" s="43"/>
      <c r="E143" s="45" t="s">
        <v>698</v>
      </c>
      <c r="F143" s="43"/>
      <c r="G143" s="43"/>
      <c r="H143" s="43"/>
      <c r="I143" s="43"/>
      <c r="J143" s="44"/>
    </row>
    <row r="144" ht="409.5">
      <c r="A144" s="35" t="s">
        <v>69</v>
      </c>
      <c r="B144" s="42"/>
      <c r="C144" s="43"/>
      <c r="D144" s="43"/>
      <c r="E144" s="37" t="s">
        <v>291</v>
      </c>
      <c r="F144" s="43"/>
      <c r="G144" s="43"/>
      <c r="H144" s="43"/>
      <c r="I144" s="43"/>
      <c r="J144" s="44"/>
    </row>
    <row r="145">
      <c r="A145" s="35" t="s">
        <v>60</v>
      </c>
      <c r="B145" s="35">
        <v>34</v>
      </c>
      <c r="C145" s="36" t="s">
        <v>699</v>
      </c>
      <c r="D145" s="35" t="s">
        <v>62</v>
      </c>
      <c r="E145" s="37" t="s">
        <v>700</v>
      </c>
      <c r="F145" s="38" t="s">
        <v>159</v>
      </c>
      <c r="G145" s="39">
        <v>9.9000000000000004</v>
      </c>
      <c r="H145" s="40">
        <v>0</v>
      </c>
      <c r="I145" s="40">
        <f>ROUND(G145*H145,P4)</f>
        <v>0</v>
      </c>
      <c r="J145" s="35"/>
      <c r="O145" s="41">
        <f>I145*0.21</f>
        <v>0</v>
      </c>
      <c r="P145">
        <v>3</v>
      </c>
    </row>
    <row r="146" ht="29">
      <c r="A146" s="35" t="s">
        <v>65</v>
      </c>
      <c r="B146" s="42"/>
      <c r="C146" s="43"/>
      <c r="D146" s="43"/>
      <c r="E146" s="37" t="s">
        <v>701</v>
      </c>
      <c r="F146" s="43"/>
      <c r="G146" s="43"/>
      <c r="H146" s="43"/>
      <c r="I146" s="43"/>
      <c r="J146" s="44"/>
    </row>
    <row r="147" ht="29">
      <c r="A147" s="35" t="s">
        <v>67</v>
      </c>
      <c r="B147" s="42"/>
      <c r="C147" s="43"/>
      <c r="D147" s="43"/>
      <c r="E147" s="45" t="s">
        <v>702</v>
      </c>
      <c r="F147" s="43"/>
      <c r="G147" s="43"/>
      <c r="H147" s="43"/>
      <c r="I147" s="43"/>
      <c r="J147" s="44"/>
    </row>
    <row r="148" ht="409.5">
      <c r="A148" s="35" t="s">
        <v>69</v>
      </c>
      <c r="B148" s="42"/>
      <c r="C148" s="43"/>
      <c r="D148" s="43"/>
      <c r="E148" s="37" t="s">
        <v>291</v>
      </c>
      <c r="F148" s="43"/>
      <c r="G148" s="43"/>
      <c r="H148" s="43"/>
      <c r="I148" s="43"/>
      <c r="J148" s="44"/>
    </row>
    <row r="149" ht="29">
      <c r="A149" s="35" t="s">
        <v>60</v>
      </c>
      <c r="B149" s="35">
        <v>35</v>
      </c>
      <c r="C149" s="36" t="s">
        <v>703</v>
      </c>
      <c r="D149" s="35" t="s">
        <v>62</v>
      </c>
      <c r="E149" s="37" t="s">
        <v>704</v>
      </c>
      <c r="F149" s="38" t="s">
        <v>159</v>
      </c>
      <c r="G149" s="39">
        <v>210</v>
      </c>
      <c r="H149" s="40">
        <v>0</v>
      </c>
      <c r="I149" s="40">
        <f>ROUND(G149*H149,P4)</f>
        <v>0</v>
      </c>
      <c r="J149" s="35"/>
      <c r="O149" s="41">
        <f>I149*0.21</f>
        <v>0</v>
      </c>
      <c r="P149">
        <v>3</v>
      </c>
    </row>
    <row r="150">
      <c r="A150" s="35" t="s">
        <v>65</v>
      </c>
      <c r="B150" s="42"/>
      <c r="C150" s="43"/>
      <c r="D150" s="43"/>
      <c r="E150" s="37" t="s">
        <v>705</v>
      </c>
      <c r="F150" s="43"/>
      <c r="G150" s="43"/>
      <c r="H150" s="43"/>
      <c r="I150" s="43"/>
      <c r="J150" s="44"/>
    </row>
    <row r="151" ht="29">
      <c r="A151" s="35" t="s">
        <v>67</v>
      </c>
      <c r="B151" s="42"/>
      <c r="C151" s="43"/>
      <c r="D151" s="43"/>
      <c r="E151" s="45" t="s">
        <v>706</v>
      </c>
      <c r="F151" s="43"/>
      <c r="G151" s="43"/>
      <c r="H151" s="43"/>
      <c r="I151" s="43"/>
      <c r="J151" s="44"/>
    </row>
    <row r="152" ht="101.5">
      <c r="A152" s="35" t="s">
        <v>69</v>
      </c>
      <c r="B152" s="42"/>
      <c r="C152" s="43"/>
      <c r="D152" s="43"/>
      <c r="E152" s="37" t="s">
        <v>304</v>
      </c>
      <c r="F152" s="43"/>
      <c r="G152" s="43"/>
      <c r="H152" s="43"/>
      <c r="I152" s="43"/>
      <c r="J152" s="44"/>
    </row>
    <row r="153">
      <c r="A153" s="35" t="s">
        <v>60</v>
      </c>
      <c r="B153" s="35">
        <v>36</v>
      </c>
      <c r="C153" s="36" t="s">
        <v>307</v>
      </c>
      <c r="D153" s="35" t="s">
        <v>62</v>
      </c>
      <c r="E153" s="37" t="s">
        <v>308</v>
      </c>
      <c r="F153" s="38" t="s">
        <v>159</v>
      </c>
      <c r="G153" s="39">
        <v>13.199999999999999</v>
      </c>
      <c r="H153" s="40">
        <v>0</v>
      </c>
      <c r="I153" s="40">
        <f>ROUND(G153*H153,P4)</f>
        <v>0</v>
      </c>
      <c r="J153" s="35"/>
      <c r="O153" s="41">
        <f>I153*0.21</f>
        <v>0</v>
      </c>
      <c r="P153">
        <v>3</v>
      </c>
    </row>
    <row r="154" ht="58">
      <c r="A154" s="35" t="s">
        <v>65</v>
      </c>
      <c r="B154" s="42"/>
      <c r="C154" s="43"/>
      <c r="D154" s="43"/>
      <c r="E154" s="37" t="s">
        <v>707</v>
      </c>
      <c r="F154" s="43"/>
      <c r="G154" s="43"/>
      <c r="H154" s="43"/>
      <c r="I154" s="43"/>
      <c r="J154" s="44"/>
    </row>
    <row r="155" ht="29">
      <c r="A155" s="35" t="s">
        <v>67</v>
      </c>
      <c r="B155" s="42"/>
      <c r="C155" s="43"/>
      <c r="D155" s="43"/>
      <c r="E155" s="45" t="s">
        <v>708</v>
      </c>
      <c r="F155" s="43"/>
      <c r="G155" s="43"/>
      <c r="H155" s="43"/>
      <c r="I155" s="43"/>
      <c r="J155" s="44"/>
    </row>
    <row r="156" ht="145">
      <c r="A156" s="35" t="s">
        <v>69</v>
      </c>
      <c r="B156" s="42"/>
      <c r="C156" s="43"/>
      <c r="D156" s="43"/>
      <c r="E156" s="37" t="s">
        <v>311</v>
      </c>
      <c r="F156" s="43"/>
      <c r="G156" s="43"/>
      <c r="H156" s="43"/>
      <c r="I156" s="43"/>
      <c r="J156" s="44"/>
    </row>
    <row r="157">
      <c r="A157" s="29" t="s">
        <v>57</v>
      </c>
      <c r="B157" s="30"/>
      <c r="C157" s="31" t="s">
        <v>317</v>
      </c>
      <c r="D157" s="32"/>
      <c r="E157" s="29" t="s">
        <v>318</v>
      </c>
      <c r="F157" s="32"/>
      <c r="G157" s="32"/>
      <c r="H157" s="32"/>
      <c r="I157" s="33">
        <f>SUMIFS(I158:I173,A158:A173,"P")</f>
        <v>0</v>
      </c>
      <c r="J157" s="34"/>
    </row>
    <row r="158">
      <c r="A158" s="35" t="s">
        <v>60</v>
      </c>
      <c r="B158" s="35">
        <v>37</v>
      </c>
      <c r="C158" s="36" t="s">
        <v>709</v>
      </c>
      <c r="D158" s="35" t="s">
        <v>62</v>
      </c>
      <c r="E158" s="37" t="s">
        <v>710</v>
      </c>
      <c r="F158" s="38" t="s">
        <v>125</v>
      </c>
      <c r="G158" s="39">
        <v>271.5</v>
      </c>
      <c r="H158" s="40">
        <v>0</v>
      </c>
      <c r="I158" s="40">
        <f>ROUND(G158*H158,P4)</f>
        <v>0</v>
      </c>
      <c r="J158" s="35"/>
      <c r="O158" s="41">
        <f>I158*0.21</f>
        <v>0</v>
      </c>
      <c r="P158">
        <v>3</v>
      </c>
    </row>
    <row r="159" ht="29">
      <c r="A159" s="35" t="s">
        <v>65</v>
      </c>
      <c r="B159" s="42"/>
      <c r="C159" s="43"/>
      <c r="D159" s="43"/>
      <c r="E159" s="37" t="s">
        <v>711</v>
      </c>
      <c r="F159" s="43"/>
      <c r="G159" s="43"/>
      <c r="H159" s="43"/>
      <c r="I159" s="43"/>
      <c r="J159" s="44"/>
    </row>
    <row r="160">
      <c r="A160" s="35" t="s">
        <v>67</v>
      </c>
      <c r="B160" s="42"/>
      <c r="C160" s="43"/>
      <c r="D160" s="43"/>
      <c r="E160" s="45" t="s">
        <v>712</v>
      </c>
      <c r="F160" s="43"/>
      <c r="G160" s="43"/>
      <c r="H160" s="43"/>
      <c r="I160" s="43"/>
      <c r="J160" s="44"/>
    </row>
    <row r="161" ht="116">
      <c r="A161" s="35" t="s">
        <v>69</v>
      </c>
      <c r="B161" s="42"/>
      <c r="C161" s="43"/>
      <c r="D161" s="43"/>
      <c r="E161" s="37" t="s">
        <v>713</v>
      </c>
      <c r="F161" s="43"/>
      <c r="G161" s="43"/>
      <c r="H161" s="43"/>
      <c r="I161" s="43"/>
      <c r="J161" s="44"/>
    </row>
    <row r="162">
      <c r="A162" s="35" t="s">
        <v>60</v>
      </c>
      <c r="B162" s="35">
        <v>38</v>
      </c>
      <c r="C162" s="36" t="s">
        <v>714</v>
      </c>
      <c r="D162" s="35" t="s">
        <v>62</v>
      </c>
      <c r="E162" s="37" t="s">
        <v>715</v>
      </c>
      <c r="F162" s="38" t="s">
        <v>125</v>
      </c>
      <c r="G162" s="39">
        <v>135.75</v>
      </c>
      <c r="H162" s="40">
        <v>0</v>
      </c>
      <c r="I162" s="40">
        <f>ROUND(G162*H162,P4)</f>
        <v>0</v>
      </c>
      <c r="J162" s="35"/>
      <c r="O162" s="41">
        <f>I162*0.21</f>
        <v>0</v>
      </c>
      <c r="P162">
        <v>3</v>
      </c>
    </row>
    <row r="163">
      <c r="A163" s="35" t="s">
        <v>65</v>
      </c>
      <c r="B163" s="42"/>
      <c r="C163" s="43"/>
      <c r="D163" s="43"/>
      <c r="E163" s="37" t="s">
        <v>716</v>
      </c>
      <c r="F163" s="43"/>
      <c r="G163" s="43"/>
      <c r="H163" s="43"/>
      <c r="I163" s="43"/>
      <c r="J163" s="44"/>
    </row>
    <row r="164">
      <c r="A164" s="35" t="s">
        <v>67</v>
      </c>
      <c r="B164" s="42"/>
      <c r="C164" s="43"/>
      <c r="D164" s="43"/>
      <c r="E164" s="45" t="s">
        <v>717</v>
      </c>
      <c r="F164" s="43"/>
      <c r="G164" s="43"/>
      <c r="H164" s="43"/>
      <c r="I164" s="43"/>
      <c r="J164" s="44"/>
    </row>
    <row r="165" ht="188.5">
      <c r="A165" s="35" t="s">
        <v>69</v>
      </c>
      <c r="B165" s="42"/>
      <c r="C165" s="43"/>
      <c r="D165" s="43"/>
      <c r="E165" s="37" t="s">
        <v>355</v>
      </c>
      <c r="F165" s="43"/>
      <c r="G165" s="43"/>
      <c r="H165" s="43"/>
      <c r="I165" s="43"/>
      <c r="J165" s="44"/>
    </row>
    <row r="166">
      <c r="A166" s="35" t="s">
        <v>60</v>
      </c>
      <c r="B166" s="35">
        <v>39</v>
      </c>
      <c r="C166" s="36" t="s">
        <v>718</v>
      </c>
      <c r="D166" s="35" t="s">
        <v>62</v>
      </c>
      <c r="E166" s="37" t="s">
        <v>719</v>
      </c>
      <c r="F166" s="38" t="s">
        <v>125</v>
      </c>
      <c r="G166" s="39">
        <v>271.5</v>
      </c>
      <c r="H166" s="40">
        <v>0</v>
      </c>
      <c r="I166" s="40">
        <f>ROUND(G166*H166,P4)</f>
        <v>0</v>
      </c>
      <c r="J166" s="35"/>
      <c r="O166" s="41">
        <f>I166*0.21</f>
        <v>0</v>
      </c>
      <c r="P166">
        <v>3</v>
      </c>
    </row>
    <row r="167" ht="29">
      <c r="A167" s="35" t="s">
        <v>65</v>
      </c>
      <c r="B167" s="42"/>
      <c r="C167" s="43"/>
      <c r="D167" s="43"/>
      <c r="E167" s="37" t="s">
        <v>720</v>
      </c>
      <c r="F167" s="43"/>
      <c r="G167" s="43"/>
      <c r="H167" s="43"/>
      <c r="I167" s="43"/>
      <c r="J167" s="44"/>
    </row>
    <row r="168">
      <c r="A168" s="35" t="s">
        <v>67</v>
      </c>
      <c r="B168" s="42"/>
      <c r="C168" s="43"/>
      <c r="D168" s="43"/>
      <c r="E168" s="45" t="s">
        <v>712</v>
      </c>
      <c r="F168" s="43"/>
      <c r="G168" s="43"/>
      <c r="H168" s="43"/>
      <c r="I168" s="43"/>
      <c r="J168" s="44"/>
    </row>
    <row r="169" ht="188.5">
      <c r="A169" s="35" t="s">
        <v>69</v>
      </c>
      <c r="B169" s="42"/>
      <c r="C169" s="43"/>
      <c r="D169" s="43"/>
      <c r="E169" s="37" t="s">
        <v>355</v>
      </c>
      <c r="F169" s="43"/>
      <c r="G169" s="43"/>
      <c r="H169" s="43"/>
      <c r="I169" s="43"/>
      <c r="J169" s="44"/>
    </row>
    <row r="170">
      <c r="A170" s="35" t="s">
        <v>60</v>
      </c>
      <c r="B170" s="35">
        <v>40</v>
      </c>
      <c r="C170" s="36" t="s">
        <v>721</v>
      </c>
      <c r="D170" s="35" t="s">
        <v>62</v>
      </c>
      <c r="E170" s="37" t="s">
        <v>722</v>
      </c>
      <c r="F170" s="38" t="s">
        <v>172</v>
      </c>
      <c r="G170" s="39">
        <v>1380</v>
      </c>
      <c r="H170" s="40">
        <v>0</v>
      </c>
      <c r="I170" s="40">
        <f>ROUND(G170*H170,P4)</f>
        <v>0</v>
      </c>
      <c r="J170" s="35"/>
      <c r="O170" s="41">
        <f>I170*0.21</f>
        <v>0</v>
      </c>
      <c r="P170">
        <v>3</v>
      </c>
    </row>
    <row r="171" ht="29">
      <c r="A171" s="35" t="s">
        <v>65</v>
      </c>
      <c r="B171" s="42"/>
      <c r="C171" s="43"/>
      <c r="D171" s="43"/>
      <c r="E171" s="37" t="s">
        <v>723</v>
      </c>
      <c r="F171" s="43"/>
      <c r="G171" s="43"/>
      <c r="H171" s="43"/>
      <c r="I171" s="43"/>
      <c r="J171" s="44"/>
    </row>
    <row r="172" ht="72.5">
      <c r="A172" s="35" t="s">
        <v>67</v>
      </c>
      <c r="B172" s="42"/>
      <c r="C172" s="43"/>
      <c r="D172" s="43"/>
      <c r="E172" s="45" t="s">
        <v>724</v>
      </c>
      <c r="F172" s="43"/>
      <c r="G172" s="43"/>
      <c r="H172" s="43"/>
      <c r="I172" s="43"/>
      <c r="J172" s="44"/>
    </row>
    <row r="173" ht="72.5">
      <c r="A173" s="35" t="s">
        <v>69</v>
      </c>
      <c r="B173" s="42"/>
      <c r="C173" s="43"/>
      <c r="D173" s="43"/>
      <c r="E173" s="37" t="s">
        <v>725</v>
      </c>
      <c r="F173" s="43"/>
      <c r="G173" s="43"/>
      <c r="H173" s="43"/>
      <c r="I173" s="43"/>
      <c r="J173" s="44"/>
    </row>
    <row r="174">
      <c r="A174" s="29" t="s">
        <v>57</v>
      </c>
      <c r="B174" s="30"/>
      <c r="C174" s="31" t="s">
        <v>726</v>
      </c>
      <c r="D174" s="32"/>
      <c r="E174" s="29" t="s">
        <v>727</v>
      </c>
      <c r="F174" s="32"/>
      <c r="G174" s="32"/>
      <c r="H174" s="32"/>
      <c r="I174" s="33">
        <f>SUMIFS(I175:I178,A175:A178,"P")</f>
        <v>0</v>
      </c>
      <c r="J174" s="34"/>
    </row>
    <row r="175">
      <c r="A175" s="35" t="s">
        <v>60</v>
      </c>
      <c r="B175" s="35">
        <v>41</v>
      </c>
      <c r="C175" s="36" t="s">
        <v>728</v>
      </c>
      <c r="D175" s="35" t="s">
        <v>62</v>
      </c>
      <c r="E175" s="37" t="s">
        <v>729</v>
      </c>
      <c r="F175" s="38" t="s">
        <v>125</v>
      </c>
      <c r="G175" s="39">
        <v>434.39999999999998</v>
      </c>
      <c r="H175" s="40">
        <v>0</v>
      </c>
      <c r="I175" s="40">
        <f>ROUND(G175*H175,P4)</f>
        <v>0</v>
      </c>
      <c r="J175" s="35"/>
      <c r="O175" s="41">
        <f>I175*0.21</f>
        <v>0</v>
      </c>
      <c r="P175">
        <v>3</v>
      </c>
    </row>
    <row r="176">
      <c r="A176" s="35" t="s">
        <v>65</v>
      </c>
      <c r="B176" s="42"/>
      <c r="C176" s="43"/>
      <c r="D176" s="43"/>
      <c r="E176" s="37" t="s">
        <v>730</v>
      </c>
      <c r="F176" s="43"/>
      <c r="G176" s="43"/>
      <c r="H176" s="43"/>
      <c r="I176" s="43"/>
      <c r="J176" s="44"/>
    </row>
    <row r="177">
      <c r="A177" s="35" t="s">
        <v>67</v>
      </c>
      <c r="B177" s="42"/>
      <c r="C177" s="43"/>
      <c r="D177" s="43"/>
      <c r="E177" s="45" t="s">
        <v>731</v>
      </c>
      <c r="F177" s="43"/>
      <c r="G177" s="43"/>
      <c r="H177" s="43"/>
      <c r="I177" s="43"/>
      <c r="J177" s="44"/>
    </row>
    <row r="178" ht="58">
      <c r="A178" s="35" t="s">
        <v>69</v>
      </c>
      <c r="B178" s="42"/>
      <c r="C178" s="43"/>
      <c r="D178" s="43"/>
      <c r="E178" s="37" t="s">
        <v>732</v>
      </c>
      <c r="F178" s="43"/>
      <c r="G178" s="43"/>
      <c r="H178" s="43"/>
      <c r="I178" s="43"/>
      <c r="J178" s="44"/>
    </row>
    <row r="179">
      <c r="A179" s="29" t="s">
        <v>57</v>
      </c>
      <c r="B179" s="30"/>
      <c r="C179" s="31" t="s">
        <v>733</v>
      </c>
      <c r="D179" s="32"/>
      <c r="E179" s="29" t="s">
        <v>734</v>
      </c>
      <c r="F179" s="32"/>
      <c r="G179" s="32"/>
      <c r="H179" s="32"/>
      <c r="I179" s="33">
        <f>SUMIFS(I180:I203,A180:A203,"P")</f>
        <v>0</v>
      </c>
      <c r="J179" s="34"/>
    </row>
    <row r="180">
      <c r="A180" s="35" t="s">
        <v>60</v>
      </c>
      <c r="B180" s="35">
        <v>42</v>
      </c>
      <c r="C180" s="36" t="s">
        <v>735</v>
      </c>
      <c r="D180" s="35" t="s">
        <v>62</v>
      </c>
      <c r="E180" s="37" t="s">
        <v>736</v>
      </c>
      <c r="F180" s="38" t="s">
        <v>125</v>
      </c>
      <c r="G180" s="39">
        <v>678.75</v>
      </c>
      <c r="H180" s="40">
        <v>0</v>
      </c>
      <c r="I180" s="40">
        <f>ROUND(G180*H180,P4)</f>
        <v>0</v>
      </c>
      <c r="J180" s="35"/>
      <c r="O180" s="41">
        <f>I180*0.21</f>
        <v>0</v>
      </c>
      <c r="P180">
        <v>3</v>
      </c>
    </row>
    <row r="181" ht="72.5">
      <c r="A181" s="35" t="s">
        <v>65</v>
      </c>
      <c r="B181" s="42"/>
      <c r="C181" s="43"/>
      <c r="D181" s="43"/>
      <c r="E181" s="37" t="s">
        <v>737</v>
      </c>
      <c r="F181" s="43"/>
      <c r="G181" s="43"/>
      <c r="H181" s="43"/>
      <c r="I181" s="43"/>
      <c r="J181" s="44"/>
    </row>
    <row r="182" ht="43.5">
      <c r="A182" s="35" t="s">
        <v>67</v>
      </c>
      <c r="B182" s="42"/>
      <c r="C182" s="43"/>
      <c r="D182" s="43"/>
      <c r="E182" s="45" t="s">
        <v>738</v>
      </c>
      <c r="F182" s="43"/>
      <c r="G182" s="43"/>
      <c r="H182" s="43"/>
      <c r="I182" s="43"/>
      <c r="J182" s="44"/>
    </row>
    <row r="183" ht="290">
      <c r="A183" s="35" t="s">
        <v>69</v>
      </c>
      <c r="B183" s="42"/>
      <c r="C183" s="43"/>
      <c r="D183" s="43"/>
      <c r="E183" s="37" t="s">
        <v>739</v>
      </c>
      <c r="F183" s="43"/>
      <c r="G183" s="43"/>
      <c r="H183" s="43"/>
      <c r="I183" s="43"/>
      <c r="J183" s="44"/>
    </row>
    <row r="184">
      <c r="A184" s="35" t="s">
        <v>60</v>
      </c>
      <c r="B184" s="35">
        <v>43</v>
      </c>
      <c r="C184" s="36" t="s">
        <v>740</v>
      </c>
      <c r="D184" s="35" t="s">
        <v>62</v>
      </c>
      <c r="E184" s="37" t="s">
        <v>741</v>
      </c>
      <c r="F184" s="38" t="s">
        <v>125</v>
      </c>
      <c r="G184" s="39">
        <v>624.45000000000005</v>
      </c>
      <c r="H184" s="40">
        <v>0</v>
      </c>
      <c r="I184" s="40">
        <f>ROUND(G184*H184,P4)</f>
        <v>0</v>
      </c>
      <c r="J184" s="35"/>
      <c r="O184" s="41">
        <f>I184*0.21</f>
        <v>0</v>
      </c>
      <c r="P184">
        <v>3</v>
      </c>
    </row>
    <row r="185" ht="58">
      <c r="A185" s="35" t="s">
        <v>65</v>
      </c>
      <c r="B185" s="42"/>
      <c r="C185" s="43"/>
      <c r="D185" s="43"/>
      <c r="E185" s="37" t="s">
        <v>742</v>
      </c>
      <c r="F185" s="43"/>
      <c r="G185" s="43"/>
      <c r="H185" s="43"/>
      <c r="I185" s="43"/>
      <c r="J185" s="44"/>
    </row>
    <row r="186" ht="43.5">
      <c r="A186" s="35" t="s">
        <v>67</v>
      </c>
      <c r="B186" s="42"/>
      <c r="C186" s="43"/>
      <c r="D186" s="43"/>
      <c r="E186" s="45" t="s">
        <v>743</v>
      </c>
      <c r="F186" s="43"/>
      <c r="G186" s="43"/>
      <c r="H186" s="43"/>
      <c r="I186" s="43"/>
      <c r="J186" s="44"/>
    </row>
    <row r="187" ht="72.5">
      <c r="A187" s="35" t="s">
        <v>69</v>
      </c>
      <c r="B187" s="42"/>
      <c r="C187" s="43"/>
      <c r="D187" s="43"/>
      <c r="E187" s="37" t="s">
        <v>744</v>
      </c>
      <c r="F187" s="43"/>
      <c r="G187" s="43"/>
      <c r="H187" s="43"/>
      <c r="I187" s="43"/>
      <c r="J187" s="44"/>
    </row>
    <row r="188">
      <c r="A188" s="35" t="s">
        <v>60</v>
      </c>
      <c r="B188" s="35">
        <v>44</v>
      </c>
      <c r="C188" s="36" t="s">
        <v>745</v>
      </c>
      <c r="D188" s="35" t="s">
        <v>62</v>
      </c>
      <c r="E188" s="37" t="s">
        <v>746</v>
      </c>
      <c r="F188" s="38" t="s">
        <v>125</v>
      </c>
      <c r="G188" s="39">
        <v>168</v>
      </c>
      <c r="H188" s="40">
        <v>0</v>
      </c>
      <c r="I188" s="40">
        <f>ROUND(G188*H188,P4)</f>
        <v>0</v>
      </c>
      <c r="J188" s="35"/>
      <c r="O188" s="41">
        <f>I188*0.21</f>
        <v>0</v>
      </c>
      <c r="P188">
        <v>3</v>
      </c>
    </row>
    <row r="189" ht="43.5">
      <c r="A189" s="35" t="s">
        <v>65</v>
      </c>
      <c r="B189" s="42"/>
      <c r="C189" s="43"/>
      <c r="D189" s="43"/>
      <c r="E189" s="37" t="s">
        <v>747</v>
      </c>
      <c r="F189" s="43"/>
      <c r="G189" s="43"/>
      <c r="H189" s="43"/>
      <c r="I189" s="43"/>
      <c r="J189" s="44"/>
    </row>
    <row r="190">
      <c r="A190" s="35" t="s">
        <v>67</v>
      </c>
      <c r="B190" s="42"/>
      <c r="C190" s="43"/>
      <c r="D190" s="43"/>
      <c r="E190" s="45" t="s">
        <v>748</v>
      </c>
      <c r="F190" s="43"/>
      <c r="G190" s="43"/>
      <c r="H190" s="43"/>
      <c r="I190" s="43"/>
      <c r="J190" s="44"/>
    </row>
    <row r="191" ht="72.5">
      <c r="A191" s="35" t="s">
        <v>69</v>
      </c>
      <c r="B191" s="42"/>
      <c r="C191" s="43"/>
      <c r="D191" s="43"/>
      <c r="E191" s="37" t="s">
        <v>744</v>
      </c>
      <c r="F191" s="43"/>
      <c r="G191" s="43"/>
      <c r="H191" s="43"/>
      <c r="I191" s="43"/>
      <c r="J191" s="44"/>
    </row>
    <row r="192">
      <c r="A192" s="35" t="s">
        <v>60</v>
      </c>
      <c r="B192" s="35">
        <v>45</v>
      </c>
      <c r="C192" s="36" t="s">
        <v>749</v>
      </c>
      <c r="D192" s="35" t="s">
        <v>62</v>
      </c>
      <c r="E192" s="37" t="s">
        <v>750</v>
      </c>
      <c r="F192" s="38" t="s">
        <v>671</v>
      </c>
      <c r="G192" s="39">
        <v>8382.7260000000006</v>
      </c>
      <c r="H192" s="40">
        <v>0</v>
      </c>
      <c r="I192" s="40">
        <f>ROUND(G192*H192,P4)</f>
        <v>0</v>
      </c>
      <c r="J192" s="35"/>
      <c r="O192" s="41">
        <f>I192*0.21</f>
        <v>0</v>
      </c>
      <c r="P192">
        <v>3</v>
      </c>
    </row>
    <row r="193" ht="130.5">
      <c r="A193" s="35" t="s">
        <v>65</v>
      </c>
      <c r="B193" s="42"/>
      <c r="C193" s="43"/>
      <c r="D193" s="43"/>
      <c r="E193" s="37" t="s">
        <v>751</v>
      </c>
      <c r="F193" s="43"/>
      <c r="G193" s="43"/>
      <c r="H193" s="43"/>
      <c r="I193" s="43"/>
      <c r="J193" s="44"/>
    </row>
    <row r="194" ht="203">
      <c r="A194" s="35" t="s">
        <v>67</v>
      </c>
      <c r="B194" s="42"/>
      <c r="C194" s="43"/>
      <c r="D194" s="43"/>
      <c r="E194" s="45" t="s">
        <v>752</v>
      </c>
      <c r="F194" s="43"/>
      <c r="G194" s="43"/>
      <c r="H194" s="43"/>
      <c r="I194" s="43"/>
      <c r="J194" s="44"/>
    </row>
    <row r="195" ht="116">
      <c r="A195" s="35" t="s">
        <v>69</v>
      </c>
      <c r="B195" s="42"/>
      <c r="C195" s="43"/>
      <c r="D195" s="43"/>
      <c r="E195" s="37" t="s">
        <v>753</v>
      </c>
      <c r="F195" s="43"/>
      <c r="G195" s="43"/>
      <c r="H195" s="43"/>
      <c r="I195" s="43"/>
      <c r="J195" s="44"/>
    </row>
    <row r="196">
      <c r="A196" s="35" t="s">
        <v>60</v>
      </c>
      <c r="B196" s="35">
        <v>46</v>
      </c>
      <c r="C196" s="36" t="s">
        <v>754</v>
      </c>
      <c r="D196" s="35" t="s">
        <v>62</v>
      </c>
      <c r="E196" s="37" t="s">
        <v>755</v>
      </c>
      <c r="F196" s="38" t="s">
        <v>125</v>
      </c>
      <c r="G196" s="39">
        <v>114.3</v>
      </c>
      <c r="H196" s="40">
        <v>0</v>
      </c>
      <c r="I196" s="40">
        <f>ROUND(G196*H196,P4)</f>
        <v>0</v>
      </c>
      <c r="J196" s="35"/>
      <c r="O196" s="41">
        <f>I196*0.21</f>
        <v>0</v>
      </c>
      <c r="P196">
        <v>3</v>
      </c>
    </row>
    <row r="197" ht="29">
      <c r="A197" s="35" t="s">
        <v>65</v>
      </c>
      <c r="B197" s="42"/>
      <c r="C197" s="43"/>
      <c r="D197" s="43"/>
      <c r="E197" s="37" t="s">
        <v>756</v>
      </c>
      <c r="F197" s="43"/>
      <c r="G197" s="43"/>
      <c r="H197" s="43"/>
      <c r="I197" s="43"/>
      <c r="J197" s="44"/>
    </row>
    <row r="198">
      <c r="A198" s="35" t="s">
        <v>67</v>
      </c>
      <c r="B198" s="42"/>
      <c r="C198" s="43"/>
      <c r="D198" s="43"/>
      <c r="E198" s="45" t="s">
        <v>757</v>
      </c>
      <c r="F198" s="43"/>
      <c r="G198" s="43"/>
      <c r="H198" s="43"/>
      <c r="I198" s="43"/>
      <c r="J198" s="44"/>
    </row>
    <row r="199" ht="116">
      <c r="A199" s="35" t="s">
        <v>69</v>
      </c>
      <c r="B199" s="42"/>
      <c r="C199" s="43"/>
      <c r="D199" s="43"/>
      <c r="E199" s="37" t="s">
        <v>758</v>
      </c>
      <c r="F199" s="43"/>
      <c r="G199" s="43"/>
      <c r="H199" s="43"/>
      <c r="I199" s="43"/>
      <c r="J199" s="44"/>
    </row>
    <row r="200">
      <c r="A200" s="35" t="s">
        <v>60</v>
      </c>
      <c r="B200" s="35">
        <v>47</v>
      </c>
      <c r="C200" s="36" t="s">
        <v>759</v>
      </c>
      <c r="D200" s="35" t="s">
        <v>62</v>
      </c>
      <c r="E200" s="37" t="s">
        <v>760</v>
      </c>
      <c r="F200" s="38" t="s">
        <v>125</v>
      </c>
      <c r="G200" s="39">
        <v>81.450000000000003</v>
      </c>
      <c r="H200" s="40">
        <v>0</v>
      </c>
      <c r="I200" s="40">
        <f>ROUND(G200*H200,P4)</f>
        <v>0</v>
      </c>
      <c r="J200" s="35"/>
      <c r="O200" s="41">
        <f>I200*0.21</f>
        <v>0</v>
      </c>
      <c r="P200">
        <v>3</v>
      </c>
    </row>
    <row r="201">
      <c r="A201" s="35" t="s">
        <v>65</v>
      </c>
      <c r="B201" s="42"/>
      <c r="C201" s="43"/>
      <c r="D201" s="43"/>
      <c r="E201" s="37" t="s">
        <v>761</v>
      </c>
      <c r="F201" s="43"/>
      <c r="G201" s="43"/>
      <c r="H201" s="43"/>
      <c r="I201" s="43"/>
      <c r="J201" s="44"/>
    </row>
    <row r="202">
      <c r="A202" s="35" t="s">
        <v>67</v>
      </c>
      <c r="B202" s="42"/>
      <c r="C202" s="43"/>
      <c r="D202" s="43"/>
      <c r="E202" s="45" t="s">
        <v>762</v>
      </c>
      <c r="F202" s="43"/>
      <c r="G202" s="43"/>
      <c r="H202" s="43"/>
      <c r="I202" s="43"/>
      <c r="J202" s="44"/>
    </row>
    <row r="203" ht="116">
      <c r="A203" s="35" t="s">
        <v>69</v>
      </c>
      <c r="B203" s="42"/>
      <c r="C203" s="43"/>
      <c r="D203" s="43"/>
      <c r="E203" s="37" t="s">
        <v>758</v>
      </c>
      <c r="F203" s="43"/>
      <c r="G203" s="43"/>
      <c r="H203" s="43"/>
      <c r="I203" s="43"/>
      <c r="J203" s="44"/>
    </row>
    <row r="204">
      <c r="A204" s="29" t="s">
        <v>57</v>
      </c>
      <c r="B204" s="30"/>
      <c r="C204" s="31" t="s">
        <v>382</v>
      </c>
      <c r="D204" s="32"/>
      <c r="E204" s="29" t="s">
        <v>383</v>
      </c>
      <c r="F204" s="32"/>
      <c r="G204" s="32"/>
      <c r="H204" s="32"/>
      <c r="I204" s="33">
        <f>SUMIFS(I205:I216,A205:A216,"P")</f>
        <v>0</v>
      </c>
      <c r="J204" s="34"/>
    </row>
    <row r="205">
      <c r="A205" s="35" t="s">
        <v>60</v>
      </c>
      <c r="B205" s="35">
        <v>48</v>
      </c>
      <c r="C205" s="36" t="s">
        <v>763</v>
      </c>
      <c r="D205" s="35" t="s">
        <v>62</v>
      </c>
      <c r="E205" s="37" t="s">
        <v>764</v>
      </c>
      <c r="F205" s="38" t="s">
        <v>172</v>
      </c>
      <c r="G205" s="39">
        <v>24</v>
      </c>
      <c r="H205" s="40">
        <v>0</v>
      </c>
      <c r="I205" s="40">
        <f>ROUND(G205*H205,P4)</f>
        <v>0</v>
      </c>
      <c r="J205" s="35"/>
      <c r="O205" s="41">
        <f>I205*0.21</f>
        <v>0</v>
      </c>
      <c r="P205">
        <v>3</v>
      </c>
    </row>
    <row r="206">
      <c r="A206" s="35" t="s">
        <v>65</v>
      </c>
      <c r="B206" s="42"/>
      <c r="C206" s="43"/>
      <c r="D206" s="43"/>
      <c r="E206" s="37" t="s">
        <v>765</v>
      </c>
      <c r="F206" s="43"/>
      <c r="G206" s="43"/>
      <c r="H206" s="43"/>
      <c r="I206" s="43"/>
      <c r="J206" s="44"/>
    </row>
    <row r="207">
      <c r="A207" s="35" t="s">
        <v>67</v>
      </c>
      <c r="B207" s="42"/>
      <c r="C207" s="43"/>
      <c r="D207" s="43"/>
      <c r="E207" s="45" t="s">
        <v>766</v>
      </c>
      <c r="F207" s="43"/>
      <c r="G207" s="43"/>
      <c r="H207" s="43"/>
      <c r="I207" s="43"/>
      <c r="J207" s="44"/>
    </row>
    <row r="208" ht="319">
      <c r="A208" s="35" t="s">
        <v>69</v>
      </c>
      <c r="B208" s="42"/>
      <c r="C208" s="43"/>
      <c r="D208" s="43"/>
      <c r="E208" s="37" t="s">
        <v>767</v>
      </c>
      <c r="F208" s="43"/>
      <c r="G208" s="43"/>
      <c r="H208" s="43"/>
      <c r="I208" s="43"/>
      <c r="J208" s="44"/>
    </row>
    <row r="209">
      <c r="A209" s="35" t="s">
        <v>60</v>
      </c>
      <c r="B209" s="35">
        <v>49</v>
      </c>
      <c r="C209" s="36" t="s">
        <v>768</v>
      </c>
      <c r="D209" s="35" t="s">
        <v>62</v>
      </c>
      <c r="E209" s="37" t="s">
        <v>769</v>
      </c>
      <c r="F209" s="38" t="s">
        <v>172</v>
      </c>
      <c r="G209" s="39">
        <v>542.5</v>
      </c>
      <c r="H209" s="40">
        <v>0</v>
      </c>
      <c r="I209" s="40">
        <f>ROUND(G209*H209,P4)</f>
        <v>0</v>
      </c>
      <c r="J209" s="35"/>
      <c r="O209" s="41">
        <f>I209*0.21</f>
        <v>0</v>
      </c>
      <c r="P209">
        <v>3</v>
      </c>
    </row>
    <row r="210" ht="29">
      <c r="A210" s="35" t="s">
        <v>65</v>
      </c>
      <c r="B210" s="42"/>
      <c r="C210" s="43"/>
      <c r="D210" s="43"/>
      <c r="E210" s="37" t="s">
        <v>770</v>
      </c>
      <c r="F210" s="43"/>
      <c r="G210" s="43"/>
      <c r="H210" s="43"/>
      <c r="I210" s="43"/>
      <c r="J210" s="44"/>
    </row>
    <row r="211">
      <c r="A211" s="35" t="s">
        <v>67</v>
      </c>
      <c r="B211" s="42"/>
      <c r="C211" s="43"/>
      <c r="D211" s="43"/>
      <c r="E211" s="45" t="s">
        <v>771</v>
      </c>
      <c r="F211" s="43"/>
      <c r="G211" s="43"/>
      <c r="H211" s="43"/>
      <c r="I211" s="43"/>
      <c r="J211" s="44"/>
    </row>
    <row r="212" ht="304.5">
      <c r="A212" s="35" t="s">
        <v>69</v>
      </c>
      <c r="B212" s="42"/>
      <c r="C212" s="43"/>
      <c r="D212" s="43"/>
      <c r="E212" s="37" t="s">
        <v>772</v>
      </c>
      <c r="F212" s="43"/>
      <c r="G212" s="43"/>
      <c r="H212" s="43"/>
      <c r="I212" s="43"/>
      <c r="J212" s="44"/>
    </row>
    <row r="213">
      <c r="A213" s="35" t="s">
        <v>60</v>
      </c>
      <c r="B213" s="35">
        <v>50</v>
      </c>
      <c r="C213" s="36" t="s">
        <v>773</v>
      </c>
      <c r="D213" s="35" t="s">
        <v>62</v>
      </c>
      <c r="E213" s="37" t="s">
        <v>774</v>
      </c>
      <c r="F213" s="38" t="s">
        <v>172</v>
      </c>
      <c r="G213" s="39">
        <v>407</v>
      </c>
      <c r="H213" s="40">
        <v>0</v>
      </c>
      <c r="I213" s="40">
        <f>ROUND(G213*H213,P4)</f>
        <v>0</v>
      </c>
      <c r="J213" s="35"/>
      <c r="O213" s="41">
        <f>I213*0.21</f>
        <v>0</v>
      </c>
      <c r="P213">
        <v>3</v>
      </c>
    </row>
    <row r="214" ht="29">
      <c r="A214" s="35" t="s">
        <v>65</v>
      </c>
      <c r="B214" s="42"/>
      <c r="C214" s="43"/>
      <c r="D214" s="43"/>
      <c r="E214" s="37" t="s">
        <v>775</v>
      </c>
      <c r="F214" s="43"/>
      <c r="G214" s="43"/>
      <c r="H214" s="43"/>
      <c r="I214" s="43"/>
      <c r="J214" s="44"/>
    </row>
    <row r="215">
      <c r="A215" s="35" t="s">
        <v>67</v>
      </c>
      <c r="B215" s="42"/>
      <c r="C215" s="43"/>
      <c r="D215" s="43"/>
      <c r="E215" s="45" t="s">
        <v>776</v>
      </c>
      <c r="F215" s="43"/>
      <c r="G215" s="43"/>
      <c r="H215" s="43"/>
      <c r="I215" s="43"/>
      <c r="J215" s="44"/>
    </row>
    <row r="216" ht="304.5">
      <c r="A216" s="35" t="s">
        <v>69</v>
      </c>
      <c r="B216" s="42"/>
      <c r="C216" s="43"/>
      <c r="D216" s="43"/>
      <c r="E216" s="37" t="s">
        <v>772</v>
      </c>
      <c r="F216" s="43"/>
      <c r="G216" s="43"/>
      <c r="H216" s="43"/>
      <c r="I216" s="43"/>
      <c r="J216" s="44"/>
    </row>
    <row r="217">
      <c r="A217" s="29" t="s">
        <v>57</v>
      </c>
      <c r="B217" s="30"/>
      <c r="C217" s="31" t="s">
        <v>168</v>
      </c>
      <c r="D217" s="32"/>
      <c r="E217" s="29" t="s">
        <v>169</v>
      </c>
      <c r="F217" s="32"/>
      <c r="G217" s="32"/>
      <c r="H217" s="32"/>
      <c r="I217" s="33">
        <f>SUMIFS(I218:I297,A218:A297,"P")</f>
        <v>0</v>
      </c>
      <c r="J217" s="34"/>
    </row>
    <row r="218">
      <c r="A218" s="35" t="s">
        <v>60</v>
      </c>
      <c r="B218" s="35">
        <v>51</v>
      </c>
      <c r="C218" s="36" t="s">
        <v>777</v>
      </c>
      <c r="D218" s="35" t="s">
        <v>62</v>
      </c>
      <c r="E218" s="37" t="s">
        <v>778</v>
      </c>
      <c r="F218" s="38" t="s">
        <v>172</v>
      </c>
      <c r="G218" s="39">
        <v>269.5</v>
      </c>
      <c r="H218" s="40">
        <v>0</v>
      </c>
      <c r="I218" s="40">
        <f>ROUND(G218*H218,P4)</f>
        <v>0</v>
      </c>
      <c r="J218" s="35"/>
      <c r="O218" s="41">
        <f>I218*0.21</f>
        <v>0</v>
      </c>
      <c r="P218">
        <v>3</v>
      </c>
    </row>
    <row r="219" ht="159.5">
      <c r="A219" s="35" t="s">
        <v>65</v>
      </c>
      <c r="B219" s="42"/>
      <c r="C219" s="43"/>
      <c r="D219" s="43"/>
      <c r="E219" s="37" t="s">
        <v>779</v>
      </c>
      <c r="F219" s="43"/>
      <c r="G219" s="43"/>
      <c r="H219" s="43"/>
      <c r="I219" s="43"/>
      <c r="J219" s="44"/>
    </row>
    <row r="220" ht="43.5">
      <c r="A220" s="35" t="s">
        <v>67</v>
      </c>
      <c r="B220" s="42"/>
      <c r="C220" s="43"/>
      <c r="D220" s="43"/>
      <c r="E220" s="45" t="s">
        <v>780</v>
      </c>
      <c r="F220" s="43"/>
      <c r="G220" s="43"/>
      <c r="H220" s="43"/>
      <c r="I220" s="43"/>
      <c r="J220" s="44"/>
    </row>
    <row r="221" ht="116">
      <c r="A221" s="35" t="s">
        <v>69</v>
      </c>
      <c r="B221" s="42"/>
      <c r="C221" s="43"/>
      <c r="D221" s="43"/>
      <c r="E221" s="37" t="s">
        <v>781</v>
      </c>
      <c r="F221" s="43"/>
      <c r="G221" s="43"/>
      <c r="H221" s="43"/>
      <c r="I221" s="43"/>
      <c r="J221" s="44"/>
    </row>
    <row r="222">
      <c r="A222" s="35" t="s">
        <v>60</v>
      </c>
      <c r="B222" s="35">
        <v>52</v>
      </c>
      <c r="C222" s="36" t="s">
        <v>782</v>
      </c>
      <c r="D222" s="35" t="s">
        <v>62</v>
      </c>
      <c r="E222" s="37" t="s">
        <v>783</v>
      </c>
      <c r="F222" s="38" t="s">
        <v>172</v>
      </c>
      <c r="G222" s="39">
        <v>271.5</v>
      </c>
      <c r="H222" s="40">
        <v>0</v>
      </c>
      <c r="I222" s="40">
        <f>ROUND(G222*H222,P4)</f>
        <v>0</v>
      </c>
      <c r="J222" s="35"/>
      <c r="O222" s="41">
        <f>I222*0.21</f>
        <v>0</v>
      </c>
      <c r="P222">
        <v>3</v>
      </c>
    </row>
    <row r="223" ht="29">
      <c r="A223" s="35" t="s">
        <v>65</v>
      </c>
      <c r="B223" s="42"/>
      <c r="C223" s="43"/>
      <c r="D223" s="43"/>
      <c r="E223" s="37" t="s">
        <v>784</v>
      </c>
      <c r="F223" s="43"/>
      <c r="G223" s="43"/>
      <c r="H223" s="43"/>
      <c r="I223" s="43"/>
      <c r="J223" s="44"/>
    </row>
    <row r="224" ht="43.5">
      <c r="A224" s="35" t="s">
        <v>67</v>
      </c>
      <c r="B224" s="42"/>
      <c r="C224" s="43"/>
      <c r="D224" s="43"/>
      <c r="E224" s="45" t="s">
        <v>785</v>
      </c>
      <c r="F224" s="43"/>
      <c r="G224" s="43"/>
      <c r="H224" s="43"/>
      <c r="I224" s="43"/>
      <c r="J224" s="44"/>
    </row>
    <row r="225" ht="72.5">
      <c r="A225" s="35" t="s">
        <v>69</v>
      </c>
      <c r="B225" s="42"/>
      <c r="C225" s="43"/>
      <c r="D225" s="43"/>
      <c r="E225" s="37" t="s">
        <v>175</v>
      </c>
      <c r="F225" s="43"/>
      <c r="G225" s="43"/>
      <c r="H225" s="43"/>
      <c r="I225" s="43"/>
      <c r="J225" s="44"/>
    </row>
    <row r="226" ht="29">
      <c r="A226" s="35" t="s">
        <v>60</v>
      </c>
      <c r="B226" s="35">
        <v>53</v>
      </c>
      <c r="C226" s="36" t="s">
        <v>786</v>
      </c>
      <c r="D226" s="35" t="s">
        <v>62</v>
      </c>
      <c r="E226" s="37" t="s">
        <v>787</v>
      </c>
      <c r="F226" s="38" t="s">
        <v>172</v>
      </c>
      <c r="G226" s="39">
        <v>271.5</v>
      </c>
      <c r="H226" s="40">
        <v>0</v>
      </c>
      <c r="I226" s="40">
        <f>ROUND(G226*H226,P4)</f>
        <v>0</v>
      </c>
      <c r="J226" s="35"/>
      <c r="O226" s="41">
        <f>I226*0.21</f>
        <v>0</v>
      </c>
      <c r="P226">
        <v>3</v>
      </c>
    </row>
    <row r="227" ht="43.5">
      <c r="A227" s="35" t="s">
        <v>65</v>
      </c>
      <c r="B227" s="42"/>
      <c r="C227" s="43"/>
      <c r="D227" s="43"/>
      <c r="E227" s="37" t="s">
        <v>788</v>
      </c>
      <c r="F227" s="43"/>
      <c r="G227" s="43"/>
      <c r="H227" s="43"/>
      <c r="I227" s="43"/>
      <c r="J227" s="44"/>
    </row>
    <row r="228">
      <c r="A228" s="35" t="s">
        <v>67</v>
      </c>
      <c r="B228" s="42"/>
      <c r="C228" s="43"/>
      <c r="D228" s="43"/>
      <c r="E228" s="45" t="s">
        <v>789</v>
      </c>
      <c r="F228" s="43"/>
      <c r="G228" s="43"/>
      <c r="H228" s="43"/>
      <c r="I228" s="43"/>
      <c r="J228" s="44"/>
    </row>
    <row r="229" ht="188.5">
      <c r="A229" s="35" t="s">
        <v>69</v>
      </c>
      <c r="B229" s="42"/>
      <c r="C229" s="43"/>
      <c r="D229" s="43"/>
      <c r="E229" s="37" t="s">
        <v>790</v>
      </c>
      <c r="F229" s="43"/>
      <c r="G229" s="43"/>
      <c r="H229" s="43"/>
      <c r="I229" s="43"/>
      <c r="J229" s="44"/>
    </row>
    <row r="230" ht="29">
      <c r="A230" s="35" t="s">
        <v>60</v>
      </c>
      <c r="B230" s="35">
        <v>54</v>
      </c>
      <c r="C230" s="36" t="s">
        <v>791</v>
      </c>
      <c r="D230" s="35" t="s">
        <v>62</v>
      </c>
      <c r="E230" s="37" t="s">
        <v>792</v>
      </c>
      <c r="F230" s="38" t="s">
        <v>172</v>
      </c>
      <c r="G230" s="39">
        <v>283.5</v>
      </c>
      <c r="H230" s="40">
        <v>0</v>
      </c>
      <c r="I230" s="40">
        <f>ROUND(G230*H230,P4)</f>
        <v>0</v>
      </c>
      <c r="J230" s="35"/>
      <c r="O230" s="41">
        <f>I230*0.21</f>
        <v>0</v>
      </c>
      <c r="P230">
        <v>3</v>
      </c>
    </row>
    <row r="231" ht="29">
      <c r="A231" s="35" t="s">
        <v>65</v>
      </c>
      <c r="B231" s="42"/>
      <c r="C231" s="43"/>
      <c r="D231" s="43"/>
      <c r="E231" s="37" t="s">
        <v>793</v>
      </c>
      <c r="F231" s="43"/>
      <c r="G231" s="43"/>
      <c r="H231" s="43"/>
      <c r="I231" s="43"/>
      <c r="J231" s="44"/>
    </row>
    <row r="232" ht="43.5">
      <c r="A232" s="35" t="s">
        <v>67</v>
      </c>
      <c r="B232" s="42"/>
      <c r="C232" s="43"/>
      <c r="D232" s="43"/>
      <c r="E232" s="45" t="s">
        <v>794</v>
      </c>
      <c r="F232" s="43"/>
      <c r="G232" s="43"/>
      <c r="H232" s="43"/>
      <c r="I232" s="43"/>
      <c r="J232" s="44"/>
    </row>
    <row r="233" ht="116">
      <c r="A233" s="35" t="s">
        <v>69</v>
      </c>
      <c r="B233" s="42"/>
      <c r="C233" s="43"/>
      <c r="D233" s="43"/>
      <c r="E233" s="37" t="s">
        <v>180</v>
      </c>
      <c r="F233" s="43"/>
      <c r="G233" s="43"/>
      <c r="H233" s="43"/>
      <c r="I233" s="43"/>
      <c r="J233" s="44"/>
    </row>
    <row r="234" ht="29">
      <c r="A234" s="35" t="s">
        <v>60</v>
      </c>
      <c r="B234" s="35">
        <v>55</v>
      </c>
      <c r="C234" s="36" t="s">
        <v>403</v>
      </c>
      <c r="D234" s="35" t="s">
        <v>62</v>
      </c>
      <c r="E234" s="37" t="s">
        <v>404</v>
      </c>
      <c r="F234" s="38" t="s">
        <v>85</v>
      </c>
      <c r="G234" s="39">
        <v>14</v>
      </c>
      <c r="H234" s="40">
        <v>0</v>
      </c>
      <c r="I234" s="40">
        <f>ROUND(G234*H234,P4)</f>
        <v>0</v>
      </c>
      <c r="J234" s="35"/>
      <c r="O234" s="41">
        <f>I234*0.21</f>
        <v>0</v>
      </c>
      <c r="P234">
        <v>3</v>
      </c>
    </row>
    <row r="235" ht="29">
      <c r="A235" s="35" t="s">
        <v>65</v>
      </c>
      <c r="B235" s="42"/>
      <c r="C235" s="43"/>
      <c r="D235" s="43"/>
      <c r="E235" s="37" t="s">
        <v>795</v>
      </c>
      <c r="F235" s="43"/>
      <c r="G235" s="43"/>
      <c r="H235" s="43"/>
      <c r="I235" s="43"/>
      <c r="J235" s="44"/>
    </row>
    <row r="236" ht="43.5">
      <c r="A236" s="35" t="s">
        <v>67</v>
      </c>
      <c r="B236" s="42"/>
      <c r="C236" s="43"/>
      <c r="D236" s="43"/>
      <c r="E236" s="45" t="s">
        <v>796</v>
      </c>
      <c r="F236" s="43"/>
      <c r="G236" s="43"/>
      <c r="H236" s="43"/>
      <c r="I236" s="43"/>
      <c r="J236" s="44"/>
    </row>
    <row r="237" ht="87">
      <c r="A237" s="35" t="s">
        <v>69</v>
      </c>
      <c r="B237" s="42"/>
      <c r="C237" s="43"/>
      <c r="D237" s="43"/>
      <c r="E237" s="37" t="s">
        <v>402</v>
      </c>
      <c r="F237" s="43"/>
      <c r="G237" s="43"/>
      <c r="H237" s="43"/>
      <c r="I237" s="43"/>
      <c r="J237" s="44"/>
    </row>
    <row r="238" ht="29">
      <c r="A238" s="35" t="s">
        <v>60</v>
      </c>
      <c r="B238" s="35">
        <v>56</v>
      </c>
      <c r="C238" s="36" t="s">
        <v>431</v>
      </c>
      <c r="D238" s="35" t="s">
        <v>62</v>
      </c>
      <c r="E238" s="37" t="s">
        <v>432</v>
      </c>
      <c r="F238" s="38" t="s">
        <v>172</v>
      </c>
      <c r="G238" s="39">
        <v>58.799999999999997</v>
      </c>
      <c r="H238" s="40">
        <v>0</v>
      </c>
      <c r="I238" s="40">
        <f>ROUND(G238*H238,P4)</f>
        <v>0</v>
      </c>
      <c r="J238" s="35"/>
      <c r="O238" s="41">
        <f>I238*0.21</f>
        <v>0</v>
      </c>
      <c r="P238">
        <v>3</v>
      </c>
    </row>
    <row r="239" ht="29">
      <c r="A239" s="35" t="s">
        <v>65</v>
      </c>
      <c r="B239" s="42"/>
      <c r="C239" s="43"/>
      <c r="D239" s="43"/>
      <c r="E239" s="37" t="s">
        <v>797</v>
      </c>
      <c r="F239" s="43"/>
      <c r="G239" s="43"/>
      <c r="H239" s="43"/>
      <c r="I239" s="43"/>
      <c r="J239" s="44"/>
    </row>
    <row r="240" ht="29">
      <c r="A240" s="35" t="s">
        <v>67</v>
      </c>
      <c r="B240" s="42"/>
      <c r="C240" s="43"/>
      <c r="D240" s="43"/>
      <c r="E240" s="45" t="s">
        <v>798</v>
      </c>
      <c r="F240" s="43"/>
      <c r="G240" s="43"/>
      <c r="H240" s="43"/>
      <c r="I240" s="43"/>
      <c r="J240" s="44"/>
    </row>
    <row r="241" ht="87">
      <c r="A241" s="35" t="s">
        <v>69</v>
      </c>
      <c r="B241" s="42"/>
      <c r="C241" s="43"/>
      <c r="D241" s="43"/>
      <c r="E241" s="37" t="s">
        <v>435</v>
      </c>
      <c r="F241" s="43"/>
      <c r="G241" s="43"/>
      <c r="H241" s="43"/>
      <c r="I241" s="43"/>
      <c r="J241" s="44"/>
    </row>
    <row r="242">
      <c r="A242" s="35" t="s">
        <v>60</v>
      </c>
      <c r="B242" s="35">
        <v>57</v>
      </c>
      <c r="C242" s="36" t="s">
        <v>799</v>
      </c>
      <c r="D242" s="35" t="s">
        <v>62</v>
      </c>
      <c r="E242" s="37" t="s">
        <v>800</v>
      </c>
      <c r="F242" s="38" t="s">
        <v>172</v>
      </c>
      <c r="G242" s="39">
        <v>814.5</v>
      </c>
      <c r="H242" s="40">
        <v>0</v>
      </c>
      <c r="I242" s="40">
        <f>ROUND(G242*H242,P4)</f>
        <v>0</v>
      </c>
      <c r="J242" s="35"/>
      <c r="O242" s="41">
        <f>I242*0.21</f>
        <v>0</v>
      </c>
      <c r="P242">
        <v>3</v>
      </c>
    </row>
    <row r="243" ht="29">
      <c r="A243" s="35" t="s">
        <v>65</v>
      </c>
      <c r="B243" s="42"/>
      <c r="C243" s="43"/>
      <c r="D243" s="43"/>
      <c r="E243" s="37" t="s">
        <v>801</v>
      </c>
      <c r="F243" s="43"/>
      <c r="G243" s="43"/>
      <c r="H243" s="43"/>
      <c r="I243" s="43"/>
      <c r="J243" s="44"/>
    </row>
    <row r="244">
      <c r="A244" s="35" t="s">
        <v>67</v>
      </c>
      <c r="B244" s="42"/>
      <c r="C244" s="43"/>
      <c r="D244" s="43"/>
      <c r="E244" s="45" t="s">
        <v>802</v>
      </c>
      <c r="F244" s="43"/>
      <c r="G244" s="43"/>
      <c r="H244" s="43"/>
      <c r="I244" s="43"/>
      <c r="J244" s="44"/>
    </row>
    <row r="245" ht="72.5">
      <c r="A245" s="35" t="s">
        <v>69</v>
      </c>
      <c r="B245" s="42"/>
      <c r="C245" s="43"/>
      <c r="D245" s="43"/>
      <c r="E245" s="37" t="s">
        <v>803</v>
      </c>
      <c r="F245" s="43"/>
      <c r="G245" s="43"/>
      <c r="H245" s="43"/>
      <c r="I245" s="43"/>
      <c r="J245" s="44"/>
    </row>
    <row r="246">
      <c r="A246" s="35" t="s">
        <v>60</v>
      </c>
      <c r="B246" s="35">
        <v>58</v>
      </c>
      <c r="C246" s="36" t="s">
        <v>804</v>
      </c>
      <c r="D246" s="35" t="s">
        <v>62</v>
      </c>
      <c r="E246" s="37" t="s">
        <v>805</v>
      </c>
      <c r="F246" s="38" t="s">
        <v>172</v>
      </c>
      <c r="G246" s="39">
        <v>271.5</v>
      </c>
      <c r="H246" s="40">
        <v>0</v>
      </c>
      <c r="I246" s="40">
        <f>ROUND(G246*H246,P4)</f>
        <v>0</v>
      </c>
      <c r="J246" s="35"/>
      <c r="O246" s="41">
        <f>I246*0.21</f>
        <v>0</v>
      </c>
      <c r="P246">
        <v>3</v>
      </c>
    </row>
    <row r="247" ht="58">
      <c r="A247" s="35" t="s">
        <v>65</v>
      </c>
      <c r="B247" s="42"/>
      <c r="C247" s="43"/>
      <c r="D247" s="43"/>
      <c r="E247" s="37" t="s">
        <v>806</v>
      </c>
      <c r="F247" s="43"/>
      <c r="G247" s="43"/>
      <c r="H247" s="43"/>
      <c r="I247" s="43"/>
      <c r="J247" s="44"/>
    </row>
    <row r="248">
      <c r="A248" s="35" t="s">
        <v>67</v>
      </c>
      <c r="B248" s="42"/>
      <c r="C248" s="43"/>
      <c r="D248" s="43"/>
      <c r="E248" s="45" t="s">
        <v>807</v>
      </c>
      <c r="F248" s="43"/>
      <c r="G248" s="43"/>
      <c r="H248" s="43"/>
      <c r="I248" s="43"/>
      <c r="J248" s="44"/>
    </row>
    <row r="249" ht="87">
      <c r="A249" s="35" t="s">
        <v>69</v>
      </c>
      <c r="B249" s="42"/>
      <c r="C249" s="43"/>
      <c r="D249" s="43"/>
      <c r="E249" s="37" t="s">
        <v>444</v>
      </c>
      <c r="F249" s="43"/>
      <c r="G249" s="43"/>
      <c r="H249" s="43"/>
      <c r="I249" s="43"/>
      <c r="J249" s="44"/>
    </row>
    <row r="250">
      <c r="A250" s="35" t="s">
        <v>60</v>
      </c>
      <c r="B250" s="35">
        <v>59</v>
      </c>
      <c r="C250" s="36" t="s">
        <v>440</v>
      </c>
      <c r="D250" s="35" t="s">
        <v>62</v>
      </c>
      <c r="E250" s="37" t="s">
        <v>441</v>
      </c>
      <c r="F250" s="38" t="s">
        <v>172</v>
      </c>
      <c r="G250" s="39">
        <v>551</v>
      </c>
      <c r="H250" s="40">
        <v>0</v>
      </c>
      <c r="I250" s="40">
        <f>ROUND(G250*H250,P4)</f>
        <v>0</v>
      </c>
      <c r="J250" s="35"/>
      <c r="O250" s="41">
        <f>I250*0.21</f>
        <v>0</v>
      </c>
      <c r="P250">
        <v>3</v>
      </c>
    </row>
    <row r="251" ht="72.5">
      <c r="A251" s="35" t="s">
        <v>65</v>
      </c>
      <c r="B251" s="42"/>
      <c r="C251" s="43"/>
      <c r="D251" s="43"/>
      <c r="E251" s="37" t="s">
        <v>808</v>
      </c>
      <c r="F251" s="43"/>
      <c r="G251" s="43"/>
      <c r="H251" s="43"/>
      <c r="I251" s="43"/>
      <c r="J251" s="44"/>
    </row>
    <row r="252" ht="58">
      <c r="A252" s="35" t="s">
        <v>67</v>
      </c>
      <c r="B252" s="42"/>
      <c r="C252" s="43"/>
      <c r="D252" s="43"/>
      <c r="E252" s="45" t="s">
        <v>809</v>
      </c>
      <c r="F252" s="43"/>
      <c r="G252" s="43"/>
      <c r="H252" s="43"/>
      <c r="I252" s="43"/>
      <c r="J252" s="44"/>
    </row>
    <row r="253" ht="87">
      <c r="A253" s="35" t="s">
        <v>69</v>
      </c>
      <c r="B253" s="42"/>
      <c r="C253" s="43"/>
      <c r="D253" s="43"/>
      <c r="E253" s="37" t="s">
        <v>444</v>
      </c>
      <c r="F253" s="43"/>
      <c r="G253" s="43"/>
      <c r="H253" s="43"/>
      <c r="I253" s="43"/>
      <c r="J253" s="44"/>
    </row>
    <row r="254" ht="29">
      <c r="A254" s="35" t="s">
        <v>60</v>
      </c>
      <c r="B254" s="35">
        <v>60</v>
      </c>
      <c r="C254" s="36" t="s">
        <v>810</v>
      </c>
      <c r="D254" s="35" t="s">
        <v>62</v>
      </c>
      <c r="E254" s="37" t="s">
        <v>811</v>
      </c>
      <c r="F254" s="38" t="s">
        <v>172</v>
      </c>
      <c r="G254" s="39">
        <v>36.799999999999997</v>
      </c>
      <c r="H254" s="40">
        <v>0</v>
      </c>
      <c r="I254" s="40">
        <f>ROUND(G254*H254,P4)</f>
        <v>0</v>
      </c>
      <c r="J254" s="35"/>
      <c r="O254" s="41">
        <f>I254*0.21</f>
        <v>0</v>
      </c>
      <c r="P254">
        <v>3</v>
      </c>
    </row>
    <row r="255" ht="43.5">
      <c r="A255" s="35" t="s">
        <v>65</v>
      </c>
      <c r="B255" s="42"/>
      <c r="C255" s="43"/>
      <c r="D255" s="43"/>
      <c r="E255" s="37" t="s">
        <v>812</v>
      </c>
      <c r="F255" s="43"/>
      <c r="G255" s="43"/>
      <c r="H255" s="43"/>
      <c r="I255" s="43"/>
      <c r="J255" s="44"/>
    </row>
    <row r="256">
      <c r="A256" s="35" t="s">
        <v>67</v>
      </c>
      <c r="B256" s="42"/>
      <c r="C256" s="43"/>
      <c r="D256" s="43"/>
      <c r="E256" s="45" t="s">
        <v>813</v>
      </c>
      <c r="F256" s="43"/>
      <c r="G256" s="43"/>
      <c r="H256" s="43"/>
      <c r="I256" s="43"/>
      <c r="J256" s="44"/>
    </row>
    <row r="257" ht="87">
      <c r="A257" s="35" t="s">
        <v>69</v>
      </c>
      <c r="B257" s="42"/>
      <c r="C257" s="43"/>
      <c r="D257" s="43"/>
      <c r="E257" s="37" t="s">
        <v>444</v>
      </c>
      <c r="F257" s="43"/>
      <c r="G257" s="43"/>
      <c r="H257" s="43"/>
      <c r="I257" s="43"/>
      <c r="J257" s="44"/>
    </row>
    <row r="258">
      <c r="A258" s="35" t="s">
        <v>60</v>
      </c>
      <c r="B258" s="35">
        <v>61</v>
      </c>
      <c r="C258" s="36" t="s">
        <v>814</v>
      </c>
      <c r="D258" s="35" t="s">
        <v>62</v>
      </c>
      <c r="E258" s="37" t="s">
        <v>815</v>
      </c>
      <c r="F258" s="38" t="s">
        <v>159</v>
      </c>
      <c r="G258" s="39">
        <v>0.19</v>
      </c>
      <c r="H258" s="40">
        <v>0</v>
      </c>
      <c r="I258" s="40">
        <f>ROUND(G258*H258,P4)</f>
        <v>0</v>
      </c>
      <c r="J258" s="35"/>
      <c r="O258" s="41">
        <f>I258*0.21</f>
        <v>0</v>
      </c>
      <c r="P258">
        <v>3</v>
      </c>
    </row>
    <row r="259" ht="29">
      <c r="A259" s="35" t="s">
        <v>65</v>
      </c>
      <c r="B259" s="42"/>
      <c r="C259" s="43"/>
      <c r="D259" s="43"/>
      <c r="E259" s="37" t="s">
        <v>816</v>
      </c>
      <c r="F259" s="43"/>
      <c r="G259" s="43"/>
      <c r="H259" s="43"/>
      <c r="I259" s="43"/>
      <c r="J259" s="44"/>
    </row>
    <row r="260" ht="43.5">
      <c r="A260" s="35" t="s">
        <v>67</v>
      </c>
      <c r="B260" s="42"/>
      <c r="C260" s="43"/>
      <c r="D260" s="43"/>
      <c r="E260" s="45" t="s">
        <v>817</v>
      </c>
      <c r="F260" s="43"/>
      <c r="G260" s="43"/>
      <c r="H260" s="43"/>
      <c r="I260" s="43"/>
      <c r="J260" s="44"/>
    </row>
    <row r="261" ht="188.5">
      <c r="A261" s="35" t="s">
        <v>69</v>
      </c>
      <c r="B261" s="42"/>
      <c r="C261" s="43"/>
      <c r="D261" s="43"/>
      <c r="E261" s="37" t="s">
        <v>818</v>
      </c>
      <c r="F261" s="43"/>
      <c r="G261" s="43"/>
      <c r="H261" s="43"/>
      <c r="I261" s="43"/>
      <c r="J261" s="44"/>
    </row>
    <row r="262">
      <c r="A262" s="35" t="s">
        <v>60</v>
      </c>
      <c r="B262" s="35">
        <v>62</v>
      </c>
      <c r="C262" s="36" t="s">
        <v>819</v>
      </c>
      <c r="D262" s="35" t="s">
        <v>62</v>
      </c>
      <c r="E262" s="37" t="s">
        <v>820</v>
      </c>
      <c r="F262" s="38" t="s">
        <v>125</v>
      </c>
      <c r="G262" s="39">
        <v>203.19999999999999</v>
      </c>
      <c r="H262" s="40">
        <v>0</v>
      </c>
      <c r="I262" s="40">
        <f>ROUND(G262*H262,P4)</f>
        <v>0</v>
      </c>
      <c r="J262" s="35"/>
      <c r="O262" s="41">
        <f>I262*0.21</f>
        <v>0</v>
      </c>
      <c r="P262">
        <v>3</v>
      </c>
    </row>
    <row r="263" ht="58">
      <c r="A263" s="35" t="s">
        <v>65</v>
      </c>
      <c r="B263" s="42"/>
      <c r="C263" s="43"/>
      <c r="D263" s="43"/>
      <c r="E263" s="37" t="s">
        <v>821</v>
      </c>
      <c r="F263" s="43"/>
      <c r="G263" s="43"/>
      <c r="H263" s="43"/>
      <c r="I263" s="43"/>
      <c r="J263" s="44"/>
    </row>
    <row r="264" ht="29">
      <c r="A264" s="35" t="s">
        <v>67</v>
      </c>
      <c r="B264" s="42"/>
      <c r="C264" s="43"/>
      <c r="D264" s="43"/>
      <c r="E264" s="45" t="s">
        <v>822</v>
      </c>
      <c r="F264" s="43"/>
      <c r="G264" s="43"/>
      <c r="H264" s="43"/>
      <c r="I264" s="43"/>
      <c r="J264" s="44"/>
    </row>
    <row r="265" ht="87">
      <c r="A265" s="35" t="s">
        <v>69</v>
      </c>
      <c r="B265" s="42"/>
      <c r="C265" s="43"/>
      <c r="D265" s="43"/>
      <c r="E265" s="37" t="s">
        <v>823</v>
      </c>
      <c r="F265" s="43"/>
      <c r="G265" s="43"/>
      <c r="H265" s="43"/>
      <c r="I265" s="43"/>
      <c r="J265" s="44"/>
    </row>
    <row r="266">
      <c r="A266" s="35" t="s">
        <v>60</v>
      </c>
      <c r="B266" s="35">
        <v>63</v>
      </c>
      <c r="C266" s="36" t="s">
        <v>824</v>
      </c>
      <c r="D266" s="35" t="s">
        <v>62</v>
      </c>
      <c r="E266" s="37" t="s">
        <v>825</v>
      </c>
      <c r="F266" s="38" t="s">
        <v>125</v>
      </c>
      <c r="G266" s="39">
        <v>304.80000000000001</v>
      </c>
      <c r="H266" s="40">
        <v>0</v>
      </c>
      <c r="I266" s="40">
        <f>ROUND(G266*H266,P4)</f>
        <v>0</v>
      </c>
      <c r="J266" s="35"/>
      <c r="O266" s="41">
        <f>I266*0.21</f>
        <v>0</v>
      </c>
      <c r="P266">
        <v>3</v>
      </c>
    </row>
    <row r="267" ht="43.5">
      <c r="A267" s="35" t="s">
        <v>65</v>
      </c>
      <c r="B267" s="42"/>
      <c r="C267" s="43"/>
      <c r="D267" s="43"/>
      <c r="E267" s="37" t="s">
        <v>826</v>
      </c>
      <c r="F267" s="43"/>
      <c r="G267" s="43"/>
      <c r="H267" s="43"/>
      <c r="I267" s="43"/>
      <c r="J267" s="44"/>
    </row>
    <row r="268" ht="29">
      <c r="A268" s="35" t="s">
        <v>67</v>
      </c>
      <c r="B268" s="42"/>
      <c r="C268" s="43"/>
      <c r="D268" s="43"/>
      <c r="E268" s="45" t="s">
        <v>827</v>
      </c>
      <c r="F268" s="43"/>
      <c r="G268" s="43"/>
      <c r="H268" s="43"/>
      <c r="I268" s="43"/>
      <c r="J268" s="44"/>
    </row>
    <row r="269" ht="87">
      <c r="A269" s="35" t="s">
        <v>69</v>
      </c>
      <c r="B269" s="42"/>
      <c r="C269" s="43"/>
      <c r="D269" s="43"/>
      <c r="E269" s="37" t="s">
        <v>823</v>
      </c>
      <c r="F269" s="43"/>
      <c r="G269" s="43"/>
      <c r="H269" s="43"/>
      <c r="I269" s="43"/>
      <c r="J269" s="44"/>
    </row>
    <row r="270" ht="29">
      <c r="A270" s="35" t="s">
        <v>60</v>
      </c>
      <c r="B270" s="35">
        <v>64</v>
      </c>
      <c r="C270" s="36" t="s">
        <v>828</v>
      </c>
      <c r="D270" s="35" t="s">
        <v>62</v>
      </c>
      <c r="E270" s="37" t="s">
        <v>829</v>
      </c>
      <c r="F270" s="38" t="s">
        <v>172</v>
      </c>
      <c r="G270" s="39">
        <v>508</v>
      </c>
      <c r="H270" s="40">
        <v>0</v>
      </c>
      <c r="I270" s="40">
        <f>ROUND(G270*H270,P4)</f>
        <v>0</v>
      </c>
      <c r="J270" s="35"/>
      <c r="O270" s="41">
        <f>I270*0.21</f>
        <v>0</v>
      </c>
      <c r="P270">
        <v>3</v>
      </c>
    </row>
    <row r="271" ht="43.5">
      <c r="A271" s="35" t="s">
        <v>65</v>
      </c>
      <c r="B271" s="42"/>
      <c r="C271" s="43"/>
      <c r="D271" s="43"/>
      <c r="E271" s="37" t="s">
        <v>830</v>
      </c>
      <c r="F271" s="43"/>
      <c r="G271" s="43"/>
      <c r="H271" s="43"/>
      <c r="I271" s="43"/>
      <c r="J271" s="44"/>
    </row>
    <row r="272" ht="29">
      <c r="A272" s="35" t="s">
        <v>67</v>
      </c>
      <c r="B272" s="42"/>
      <c r="C272" s="43"/>
      <c r="D272" s="43"/>
      <c r="E272" s="45" t="s">
        <v>831</v>
      </c>
      <c r="F272" s="43"/>
      <c r="G272" s="43"/>
      <c r="H272" s="43"/>
      <c r="I272" s="43"/>
      <c r="J272" s="44"/>
    </row>
    <row r="273" ht="87">
      <c r="A273" s="35" t="s">
        <v>69</v>
      </c>
      <c r="B273" s="42"/>
      <c r="C273" s="43"/>
      <c r="D273" s="43"/>
      <c r="E273" s="37" t="s">
        <v>823</v>
      </c>
      <c r="F273" s="43"/>
      <c r="G273" s="43"/>
      <c r="H273" s="43"/>
      <c r="I273" s="43"/>
      <c r="J273" s="44"/>
    </row>
    <row r="274">
      <c r="A274" s="35" t="s">
        <v>60</v>
      </c>
      <c r="B274" s="35">
        <v>65</v>
      </c>
      <c r="C274" s="36" t="s">
        <v>832</v>
      </c>
      <c r="D274" s="35" t="s">
        <v>62</v>
      </c>
      <c r="E274" s="37" t="s">
        <v>833</v>
      </c>
      <c r="F274" s="38" t="s">
        <v>85</v>
      </c>
      <c r="G274" s="39">
        <v>5</v>
      </c>
      <c r="H274" s="40">
        <v>0</v>
      </c>
      <c r="I274" s="40">
        <f>ROUND(G274*H274,P4)</f>
        <v>0</v>
      </c>
      <c r="J274" s="35"/>
      <c r="O274" s="41">
        <f>I274*0.21</f>
        <v>0</v>
      </c>
      <c r="P274">
        <v>3</v>
      </c>
    </row>
    <row r="275" ht="43.5">
      <c r="A275" s="35" t="s">
        <v>65</v>
      </c>
      <c r="B275" s="42"/>
      <c r="C275" s="43"/>
      <c r="D275" s="43"/>
      <c r="E275" s="37" t="s">
        <v>834</v>
      </c>
      <c r="F275" s="43"/>
      <c r="G275" s="43"/>
      <c r="H275" s="43"/>
      <c r="I275" s="43"/>
      <c r="J275" s="44"/>
    </row>
    <row r="276" ht="29">
      <c r="A276" s="35" t="s">
        <v>67</v>
      </c>
      <c r="B276" s="42"/>
      <c r="C276" s="43"/>
      <c r="D276" s="43"/>
      <c r="E276" s="45" t="s">
        <v>835</v>
      </c>
      <c r="F276" s="43"/>
      <c r="G276" s="43"/>
      <c r="H276" s="43"/>
      <c r="I276" s="43"/>
      <c r="J276" s="44"/>
    </row>
    <row r="277" ht="362.5">
      <c r="A277" s="35" t="s">
        <v>69</v>
      </c>
      <c r="B277" s="42"/>
      <c r="C277" s="43"/>
      <c r="D277" s="43"/>
      <c r="E277" s="37" t="s">
        <v>836</v>
      </c>
      <c r="F277" s="43"/>
      <c r="G277" s="43"/>
      <c r="H277" s="43"/>
      <c r="I277" s="43"/>
      <c r="J277" s="44"/>
    </row>
    <row r="278">
      <c r="A278" s="35" t="s">
        <v>60</v>
      </c>
      <c r="B278" s="35">
        <v>66</v>
      </c>
      <c r="C278" s="36" t="s">
        <v>837</v>
      </c>
      <c r="D278" s="35" t="s">
        <v>62</v>
      </c>
      <c r="E278" s="37" t="s">
        <v>838</v>
      </c>
      <c r="F278" s="38" t="s">
        <v>125</v>
      </c>
      <c r="G278" s="39">
        <v>610.88</v>
      </c>
      <c r="H278" s="40">
        <v>0</v>
      </c>
      <c r="I278" s="40">
        <f>ROUND(G278*H278,P4)</f>
        <v>0</v>
      </c>
      <c r="J278" s="35"/>
      <c r="O278" s="41">
        <f>I278*0.21</f>
        <v>0</v>
      </c>
      <c r="P278">
        <v>3</v>
      </c>
    </row>
    <row r="279" ht="29">
      <c r="A279" s="35" t="s">
        <v>65</v>
      </c>
      <c r="B279" s="42"/>
      <c r="C279" s="43"/>
      <c r="D279" s="43"/>
      <c r="E279" s="37" t="s">
        <v>839</v>
      </c>
      <c r="F279" s="43"/>
      <c r="G279" s="43"/>
      <c r="H279" s="43"/>
      <c r="I279" s="43"/>
      <c r="J279" s="44"/>
    </row>
    <row r="280">
      <c r="A280" s="35" t="s">
        <v>67</v>
      </c>
      <c r="B280" s="42"/>
      <c r="C280" s="43"/>
      <c r="D280" s="43"/>
      <c r="E280" s="45" t="s">
        <v>840</v>
      </c>
      <c r="F280" s="43"/>
      <c r="G280" s="43"/>
      <c r="H280" s="43"/>
      <c r="I280" s="43"/>
      <c r="J280" s="44"/>
    </row>
    <row r="281" ht="72.5">
      <c r="A281" s="35" t="s">
        <v>69</v>
      </c>
      <c r="B281" s="42"/>
      <c r="C281" s="43"/>
      <c r="D281" s="43"/>
      <c r="E281" s="37" t="s">
        <v>841</v>
      </c>
      <c r="F281" s="43"/>
      <c r="G281" s="43"/>
      <c r="H281" s="43"/>
      <c r="I281" s="43"/>
      <c r="J281" s="44"/>
    </row>
    <row r="282">
      <c r="A282" s="35" t="s">
        <v>60</v>
      </c>
      <c r="B282" s="35">
        <v>67</v>
      </c>
      <c r="C282" s="36" t="s">
        <v>842</v>
      </c>
      <c r="D282" s="35" t="s">
        <v>62</v>
      </c>
      <c r="E282" s="37" t="s">
        <v>843</v>
      </c>
      <c r="F282" s="38" t="s">
        <v>159</v>
      </c>
      <c r="G282" s="39">
        <v>19.440000000000001</v>
      </c>
      <c r="H282" s="40">
        <v>0</v>
      </c>
      <c r="I282" s="40">
        <f>ROUND(G282*H282,P4)</f>
        <v>0</v>
      </c>
      <c r="J282" s="35"/>
      <c r="O282" s="41">
        <f>I282*0.21</f>
        <v>0</v>
      </c>
      <c r="P282">
        <v>3</v>
      </c>
    </row>
    <row r="283">
      <c r="A283" s="35" t="s">
        <v>65</v>
      </c>
      <c r="B283" s="42"/>
      <c r="C283" s="43"/>
      <c r="D283" s="43"/>
      <c r="E283" s="37" t="s">
        <v>844</v>
      </c>
      <c r="F283" s="43"/>
      <c r="G283" s="43"/>
      <c r="H283" s="43"/>
      <c r="I283" s="43"/>
      <c r="J283" s="44"/>
    </row>
    <row r="284" ht="101.5">
      <c r="A284" s="35" t="s">
        <v>67</v>
      </c>
      <c r="B284" s="42"/>
      <c r="C284" s="43"/>
      <c r="D284" s="43"/>
      <c r="E284" s="45" t="s">
        <v>845</v>
      </c>
      <c r="F284" s="43"/>
      <c r="G284" s="43"/>
      <c r="H284" s="43"/>
      <c r="I284" s="43"/>
      <c r="J284" s="44"/>
    </row>
    <row r="285" ht="174">
      <c r="A285" s="35" t="s">
        <v>69</v>
      </c>
      <c r="B285" s="42"/>
      <c r="C285" s="43"/>
      <c r="D285" s="43"/>
      <c r="E285" s="37" t="s">
        <v>846</v>
      </c>
      <c r="F285" s="43"/>
      <c r="G285" s="43"/>
      <c r="H285" s="43"/>
      <c r="I285" s="43"/>
      <c r="J285" s="44"/>
    </row>
    <row r="286">
      <c r="A286" s="35" t="s">
        <v>60</v>
      </c>
      <c r="B286" s="35">
        <v>68</v>
      </c>
      <c r="C286" s="36" t="s">
        <v>847</v>
      </c>
      <c r="D286" s="35" t="s">
        <v>62</v>
      </c>
      <c r="E286" s="37" t="s">
        <v>848</v>
      </c>
      <c r="F286" s="38" t="s">
        <v>159</v>
      </c>
      <c r="G286" s="39">
        <v>16.84</v>
      </c>
      <c r="H286" s="40">
        <v>0</v>
      </c>
      <c r="I286" s="40">
        <f>ROUND(G286*H286,P4)</f>
        <v>0</v>
      </c>
      <c r="J286" s="35"/>
      <c r="O286" s="41">
        <f>I286*0.21</f>
        <v>0</v>
      </c>
      <c r="P286">
        <v>3</v>
      </c>
    </row>
    <row r="287" ht="58">
      <c r="A287" s="35" t="s">
        <v>65</v>
      </c>
      <c r="B287" s="42"/>
      <c r="C287" s="43"/>
      <c r="D287" s="43"/>
      <c r="E287" s="37" t="s">
        <v>849</v>
      </c>
      <c r="F287" s="43"/>
      <c r="G287" s="43"/>
      <c r="H287" s="43"/>
      <c r="I287" s="43"/>
      <c r="J287" s="44"/>
    </row>
    <row r="288" ht="130.5">
      <c r="A288" s="35" t="s">
        <v>67</v>
      </c>
      <c r="B288" s="42"/>
      <c r="C288" s="43"/>
      <c r="D288" s="43"/>
      <c r="E288" s="45" t="s">
        <v>850</v>
      </c>
      <c r="F288" s="43"/>
      <c r="G288" s="43"/>
      <c r="H288" s="43"/>
      <c r="I288" s="43"/>
      <c r="J288" s="44"/>
    </row>
    <row r="289" ht="174">
      <c r="A289" s="35" t="s">
        <v>69</v>
      </c>
      <c r="B289" s="42"/>
      <c r="C289" s="43"/>
      <c r="D289" s="43"/>
      <c r="E289" s="37" t="s">
        <v>846</v>
      </c>
      <c r="F289" s="43"/>
      <c r="G289" s="43"/>
      <c r="H289" s="43"/>
      <c r="I289" s="43"/>
      <c r="J289" s="44"/>
    </row>
    <row r="290">
      <c r="A290" s="35" t="s">
        <v>60</v>
      </c>
      <c r="B290" s="35">
        <v>69</v>
      </c>
      <c r="C290" s="36" t="s">
        <v>851</v>
      </c>
      <c r="D290" s="35" t="s">
        <v>62</v>
      </c>
      <c r="E290" s="37" t="s">
        <v>852</v>
      </c>
      <c r="F290" s="38" t="s">
        <v>159</v>
      </c>
      <c r="G290" s="39">
        <v>173.75999999999999</v>
      </c>
      <c r="H290" s="40">
        <v>0</v>
      </c>
      <c r="I290" s="40">
        <f>ROUND(G290*H290,P4)</f>
        <v>0</v>
      </c>
      <c r="J290" s="35"/>
      <c r="O290" s="41">
        <f>I290*0.21</f>
        <v>0</v>
      </c>
      <c r="P290">
        <v>3</v>
      </c>
    </row>
    <row r="291">
      <c r="A291" s="35" t="s">
        <v>65</v>
      </c>
      <c r="B291" s="42"/>
      <c r="C291" s="43"/>
      <c r="D291" s="43"/>
      <c r="E291" s="37" t="s">
        <v>853</v>
      </c>
      <c r="F291" s="43"/>
      <c r="G291" s="43"/>
      <c r="H291" s="43"/>
      <c r="I291" s="43"/>
      <c r="J291" s="44"/>
    </row>
    <row r="292" ht="43.5">
      <c r="A292" s="35" t="s">
        <v>67</v>
      </c>
      <c r="B292" s="42"/>
      <c r="C292" s="43"/>
      <c r="D292" s="43"/>
      <c r="E292" s="45" t="s">
        <v>854</v>
      </c>
      <c r="F292" s="43"/>
      <c r="G292" s="43"/>
      <c r="H292" s="43"/>
      <c r="I292" s="43"/>
      <c r="J292" s="44"/>
    </row>
    <row r="293" ht="174">
      <c r="A293" s="35" t="s">
        <v>69</v>
      </c>
      <c r="B293" s="42"/>
      <c r="C293" s="43"/>
      <c r="D293" s="43"/>
      <c r="E293" s="37" t="s">
        <v>846</v>
      </c>
      <c r="F293" s="43"/>
      <c r="G293" s="43"/>
      <c r="H293" s="43"/>
      <c r="I293" s="43"/>
      <c r="J293" s="44"/>
    </row>
    <row r="294">
      <c r="A294" s="35" t="s">
        <v>60</v>
      </c>
      <c r="B294" s="35">
        <v>70</v>
      </c>
      <c r="C294" s="36" t="s">
        <v>855</v>
      </c>
      <c r="D294" s="35" t="s">
        <v>62</v>
      </c>
      <c r="E294" s="37" t="s">
        <v>856</v>
      </c>
      <c r="F294" s="38" t="s">
        <v>125</v>
      </c>
      <c r="G294" s="39">
        <v>665.17999999999995</v>
      </c>
      <c r="H294" s="40">
        <v>0</v>
      </c>
      <c r="I294" s="40">
        <f>ROUND(G294*H294,P4)</f>
        <v>0</v>
      </c>
      <c r="J294" s="35"/>
      <c r="O294" s="41">
        <f>I294*0.21</f>
        <v>0</v>
      </c>
      <c r="P294">
        <v>3</v>
      </c>
    </row>
    <row r="295">
      <c r="A295" s="35" t="s">
        <v>65</v>
      </c>
      <c r="B295" s="42"/>
      <c r="C295" s="43"/>
      <c r="D295" s="43"/>
      <c r="E295" s="37" t="s">
        <v>857</v>
      </c>
      <c r="F295" s="43"/>
      <c r="G295" s="43"/>
      <c r="H295" s="43"/>
      <c r="I295" s="43"/>
      <c r="J295" s="44"/>
    </row>
    <row r="296">
      <c r="A296" s="35" t="s">
        <v>67</v>
      </c>
      <c r="B296" s="42"/>
      <c r="C296" s="43"/>
      <c r="D296" s="43"/>
      <c r="E296" s="45" t="s">
        <v>858</v>
      </c>
      <c r="F296" s="43"/>
      <c r="G296" s="43"/>
      <c r="H296" s="43"/>
      <c r="I296" s="43"/>
      <c r="J296" s="44"/>
    </row>
    <row r="297" ht="145">
      <c r="A297" s="35" t="s">
        <v>69</v>
      </c>
      <c r="B297" s="46"/>
      <c r="C297" s="47"/>
      <c r="D297" s="47"/>
      <c r="E297" s="37" t="s">
        <v>859</v>
      </c>
      <c r="F297" s="47"/>
      <c r="G297" s="47"/>
      <c r="H297" s="47"/>
      <c r="I297" s="47"/>
      <c r="J29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39</v>
      </c>
      <c r="F2" s="15"/>
      <c r="G2" s="15"/>
      <c r="H2" s="15"/>
      <c r="I2" s="15"/>
      <c r="J2" s="17"/>
    </row>
    <row r="3">
      <c r="A3" s="3" t="s">
        <v>40</v>
      </c>
      <c r="B3" s="18" t="s">
        <v>41</v>
      </c>
      <c r="C3" s="19" t="s">
        <v>42</v>
      </c>
      <c r="D3" s="20"/>
      <c r="E3" s="21" t="s">
        <v>43</v>
      </c>
      <c r="F3" s="15"/>
      <c r="G3" s="15"/>
      <c r="H3" s="22" t="s">
        <v>25</v>
      </c>
      <c r="I3" s="23">
        <f>SUMIFS(I8:I34,A8:A34,"SD")</f>
        <v>0</v>
      </c>
      <c r="J3" s="17"/>
      <c r="O3">
        <v>0</v>
      </c>
      <c r="P3">
        <v>2</v>
      </c>
    </row>
    <row r="4">
      <c r="A4" s="3" t="s">
        <v>44</v>
      </c>
      <c r="B4" s="18" t="s">
        <v>45</v>
      </c>
      <c r="C4" s="19" t="s">
        <v>25</v>
      </c>
      <c r="D4" s="20"/>
      <c r="E4" s="21" t="s">
        <v>26</v>
      </c>
      <c r="F4" s="15"/>
      <c r="G4" s="15"/>
      <c r="H4" s="15"/>
      <c r="I4" s="15"/>
      <c r="J4" s="17"/>
      <c r="O4">
        <v>0.12</v>
      </c>
      <c r="P4">
        <v>2</v>
      </c>
    </row>
    <row r="5">
      <c r="A5" s="24" t="s">
        <v>46</v>
      </c>
      <c r="B5" s="25" t="s">
        <v>47</v>
      </c>
      <c r="C5" s="7" t="s">
        <v>48</v>
      </c>
      <c r="D5" s="7" t="s">
        <v>49</v>
      </c>
      <c r="E5" s="7" t="s">
        <v>50</v>
      </c>
      <c r="F5" s="7" t="s">
        <v>51</v>
      </c>
      <c r="G5" s="7" t="s">
        <v>52</v>
      </c>
      <c r="H5" s="7" t="s">
        <v>53</v>
      </c>
      <c r="I5" s="7"/>
      <c r="J5" s="26" t="s">
        <v>54</v>
      </c>
      <c r="O5">
        <v>0.20999999999999999</v>
      </c>
    </row>
    <row r="6">
      <c r="A6" s="24"/>
      <c r="B6" s="25"/>
      <c r="C6" s="7"/>
      <c r="D6" s="7"/>
      <c r="E6" s="7"/>
      <c r="F6" s="7"/>
      <c r="G6" s="7"/>
      <c r="H6" s="7" t="s">
        <v>55</v>
      </c>
      <c r="I6" s="7" t="s">
        <v>56</v>
      </c>
      <c r="J6" s="26"/>
    </row>
    <row r="7">
      <c r="A7" s="27">
        <v>0</v>
      </c>
      <c r="B7" s="25">
        <v>1</v>
      </c>
      <c r="C7" s="28">
        <v>2</v>
      </c>
      <c r="D7" s="7">
        <v>3</v>
      </c>
      <c r="E7" s="28">
        <v>4</v>
      </c>
      <c r="F7" s="7">
        <v>5</v>
      </c>
      <c r="G7" s="7">
        <v>6</v>
      </c>
      <c r="H7" s="7">
        <v>7</v>
      </c>
      <c r="I7" s="28">
        <v>8</v>
      </c>
      <c r="J7" s="26">
        <v>9</v>
      </c>
    </row>
    <row r="8">
      <c r="A8" s="29" t="s">
        <v>57</v>
      </c>
      <c r="B8" s="30"/>
      <c r="C8" s="31" t="s">
        <v>286</v>
      </c>
      <c r="D8" s="32"/>
      <c r="E8" s="29" t="s">
        <v>287</v>
      </c>
      <c r="F8" s="32"/>
      <c r="G8" s="32"/>
      <c r="H8" s="32"/>
      <c r="I8" s="33">
        <f>SUMIFS(I9:I16,A9:A16,"P")</f>
        <v>0</v>
      </c>
      <c r="J8" s="34"/>
    </row>
    <row r="9">
      <c r="A9" s="35" t="s">
        <v>60</v>
      </c>
      <c r="B9" s="35">
        <v>1</v>
      </c>
      <c r="C9" s="36" t="s">
        <v>860</v>
      </c>
      <c r="D9" s="35" t="s">
        <v>62</v>
      </c>
      <c r="E9" s="37" t="s">
        <v>861</v>
      </c>
      <c r="F9" s="38" t="s">
        <v>125</v>
      </c>
      <c r="G9" s="39">
        <v>229.72999999999999</v>
      </c>
      <c r="H9" s="40">
        <v>0</v>
      </c>
      <c r="I9" s="40">
        <f>ROUND(G9*H9,P4)</f>
        <v>0</v>
      </c>
      <c r="J9" s="35"/>
      <c r="O9" s="41">
        <f>I9*0.21</f>
        <v>0</v>
      </c>
      <c r="P9">
        <v>3</v>
      </c>
    </row>
    <row r="10">
      <c r="A10" s="35" t="s">
        <v>65</v>
      </c>
      <c r="B10" s="42"/>
      <c r="C10" s="43"/>
      <c r="D10" s="43"/>
      <c r="E10" s="37" t="s">
        <v>862</v>
      </c>
      <c r="F10" s="43"/>
      <c r="G10" s="43"/>
      <c r="H10" s="43"/>
      <c r="I10" s="43"/>
      <c r="J10" s="44"/>
    </row>
    <row r="11" ht="362.5">
      <c r="A11" s="35" t="s">
        <v>67</v>
      </c>
      <c r="B11" s="42"/>
      <c r="C11" s="43"/>
      <c r="D11" s="43"/>
      <c r="E11" s="45" t="s">
        <v>863</v>
      </c>
      <c r="F11" s="43"/>
      <c r="G11" s="43"/>
      <c r="H11" s="43"/>
      <c r="I11" s="43"/>
      <c r="J11" s="44"/>
    </row>
    <row r="12" ht="145">
      <c r="A12" s="35" t="s">
        <v>69</v>
      </c>
      <c r="B12" s="42"/>
      <c r="C12" s="43"/>
      <c r="D12" s="43"/>
      <c r="E12" s="37" t="s">
        <v>864</v>
      </c>
      <c r="F12" s="43"/>
      <c r="G12" s="43"/>
      <c r="H12" s="43"/>
      <c r="I12" s="43"/>
      <c r="J12" s="44"/>
    </row>
    <row r="13">
      <c r="A13" s="35" t="s">
        <v>60</v>
      </c>
      <c r="B13" s="35">
        <v>2</v>
      </c>
      <c r="C13" s="36" t="s">
        <v>865</v>
      </c>
      <c r="D13" s="35" t="s">
        <v>62</v>
      </c>
      <c r="E13" s="37" t="s">
        <v>866</v>
      </c>
      <c r="F13" s="38" t="s">
        <v>159</v>
      </c>
      <c r="G13" s="39">
        <v>59.380000000000003</v>
      </c>
      <c r="H13" s="40">
        <v>0</v>
      </c>
      <c r="I13" s="40">
        <f>ROUND(G13*H13,P4)</f>
        <v>0</v>
      </c>
      <c r="J13" s="35"/>
      <c r="O13" s="41">
        <f>I13*0.21</f>
        <v>0</v>
      </c>
      <c r="P13">
        <v>3</v>
      </c>
    </row>
    <row r="14" ht="29">
      <c r="A14" s="35" t="s">
        <v>65</v>
      </c>
      <c r="B14" s="42"/>
      <c r="C14" s="43"/>
      <c r="D14" s="43"/>
      <c r="E14" s="37" t="s">
        <v>867</v>
      </c>
      <c r="F14" s="43"/>
      <c r="G14" s="43"/>
      <c r="H14" s="43"/>
      <c r="I14" s="43"/>
      <c r="J14" s="44"/>
    </row>
    <row r="15" ht="203">
      <c r="A15" s="35" t="s">
        <v>67</v>
      </c>
      <c r="B15" s="42"/>
      <c r="C15" s="43"/>
      <c r="D15" s="43"/>
      <c r="E15" s="45" t="s">
        <v>868</v>
      </c>
      <c r="F15" s="43"/>
      <c r="G15" s="43"/>
      <c r="H15" s="43"/>
      <c r="I15" s="43"/>
      <c r="J15" s="44"/>
    </row>
    <row r="16" ht="101.5">
      <c r="A16" s="35" t="s">
        <v>69</v>
      </c>
      <c r="B16" s="42"/>
      <c r="C16" s="43"/>
      <c r="D16" s="43"/>
      <c r="E16" s="37" t="s">
        <v>869</v>
      </c>
      <c r="F16" s="43"/>
      <c r="G16" s="43"/>
      <c r="H16" s="43"/>
      <c r="I16" s="43"/>
      <c r="J16" s="44"/>
    </row>
    <row r="17">
      <c r="A17" s="29" t="s">
        <v>57</v>
      </c>
      <c r="B17" s="30"/>
      <c r="C17" s="31" t="s">
        <v>667</v>
      </c>
      <c r="D17" s="32"/>
      <c r="E17" s="29" t="s">
        <v>668</v>
      </c>
      <c r="F17" s="32"/>
      <c r="G17" s="32"/>
      <c r="H17" s="32"/>
      <c r="I17" s="33">
        <f>SUMIFS(I18:I21,A18:A21,"P")</f>
        <v>0</v>
      </c>
      <c r="J17" s="34"/>
    </row>
    <row r="18" ht="29">
      <c r="A18" s="35" t="s">
        <v>60</v>
      </c>
      <c r="B18" s="35">
        <v>3</v>
      </c>
      <c r="C18" s="36" t="s">
        <v>870</v>
      </c>
      <c r="D18" s="35" t="s">
        <v>62</v>
      </c>
      <c r="E18" s="37" t="s">
        <v>871</v>
      </c>
      <c r="F18" s="38" t="s">
        <v>159</v>
      </c>
      <c r="G18" s="39">
        <v>210.232</v>
      </c>
      <c r="H18" s="40">
        <v>0</v>
      </c>
      <c r="I18" s="40">
        <f>ROUND(G18*H18,P4)</f>
        <v>0</v>
      </c>
      <c r="J18" s="35"/>
      <c r="O18" s="41">
        <f>I18*0.21</f>
        <v>0</v>
      </c>
      <c r="P18">
        <v>3</v>
      </c>
    </row>
    <row r="19" ht="29">
      <c r="A19" s="35" t="s">
        <v>65</v>
      </c>
      <c r="B19" s="42"/>
      <c r="C19" s="43"/>
      <c r="D19" s="43"/>
      <c r="E19" s="37" t="s">
        <v>872</v>
      </c>
      <c r="F19" s="43"/>
      <c r="G19" s="43"/>
      <c r="H19" s="43"/>
      <c r="I19" s="43"/>
      <c r="J19" s="44"/>
    </row>
    <row r="20" ht="409.5">
      <c r="A20" s="35" t="s">
        <v>67</v>
      </c>
      <c r="B20" s="42"/>
      <c r="C20" s="43"/>
      <c r="D20" s="43"/>
      <c r="E20" s="45" t="s">
        <v>873</v>
      </c>
      <c r="F20" s="43"/>
      <c r="G20" s="43"/>
      <c r="H20" s="43"/>
      <c r="I20" s="43"/>
      <c r="J20" s="44"/>
    </row>
    <row r="21" ht="58">
      <c r="A21" s="35" t="s">
        <v>69</v>
      </c>
      <c r="B21" s="42"/>
      <c r="C21" s="43"/>
      <c r="D21" s="43"/>
      <c r="E21" s="37" t="s">
        <v>874</v>
      </c>
      <c r="F21" s="43"/>
      <c r="G21" s="43"/>
      <c r="H21" s="43"/>
      <c r="I21" s="43"/>
      <c r="J21" s="44"/>
    </row>
    <row r="22">
      <c r="A22" s="29" t="s">
        <v>57</v>
      </c>
      <c r="B22" s="30"/>
      <c r="C22" s="31" t="s">
        <v>168</v>
      </c>
      <c r="D22" s="32"/>
      <c r="E22" s="29" t="s">
        <v>169</v>
      </c>
      <c r="F22" s="32"/>
      <c r="G22" s="32"/>
      <c r="H22" s="32"/>
      <c r="I22" s="33">
        <f>SUMIFS(I23:I34,A23:A34,"P")</f>
        <v>0</v>
      </c>
      <c r="J22" s="34"/>
    </row>
    <row r="23">
      <c r="A23" s="35" t="s">
        <v>60</v>
      </c>
      <c r="B23" s="35">
        <v>4</v>
      </c>
      <c r="C23" s="36" t="s">
        <v>875</v>
      </c>
      <c r="D23" s="35" t="s">
        <v>62</v>
      </c>
      <c r="E23" s="37" t="s">
        <v>876</v>
      </c>
      <c r="F23" s="38" t="s">
        <v>172</v>
      </c>
      <c r="G23" s="39">
        <v>6.2999999999999998</v>
      </c>
      <c r="H23" s="40">
        <v>0</v>
      </c>
      <c r="I23" s="40">
        <f>ROUND(G23*H23,P4)</f>
        <v>0</v>
      </c>
      <c r="J23" s="35"/>
      <c r="O23" s="41">
        <f>I23*0.21</f>
        <v>0</v>
      </c>
      <c r="P23">
        <v>3</v>
      </c>
    </row>
    <row r="24" ht="29">
      <c r="A24" s="35" t="s">
        <v>65</v>
      </c>
      <c r="B24" s="42"/>
      <c r="C24" s="43"/>
      <c r="D24" s="43"/>
      <c r="E24" s="37" t="s">
        <v>877</v>
      </c>
      <c r="F24" s="43"/>
      <c r="G24" s="43"/>
      <c r="H24" s="43"/>
      <c r="I24" s="43"/>
      <c r="J24" s="44"/>
    </row>
    <row r="25">
      <c r="A25" s="35" t="s">
        <v>67</v>
      </c>
      <c r="B25" s="42"/>
      <c r="C25" s="43"/>
      <c r="D25" s="43"/>
      <c r="E25" s="45" t="s">
        <v>878</v>
      </c>
      <c r="F25" s="43"/>
      <c r="G25" s="43"/>
      <c r="H25" s="43"/>
      <c r="I25" s="43"/>
      <c r="J25" s="44"/>
    </row>
    <row r="26" ht="101.5">
      <c r="A26" s="35" t="s">
        <v>69</v>
      </c>
      <c r="B26" s="42"/>
      <c r="C26" s="43"/>
      <c r="D26" s="43"/>
      <c r="E26" s="37" t="s">
        <v>393</v>
      </c>
      <c r="F26" s="43"/>
      <c r="G26" s="43"/>
      <c r="H26" s="43"/>
      <c r="I26" s="43"/>
      <c r="J26" s="44"/>
    </row>
    <row r="27">
      <c r="A27" s="35" t="s">
        <v>60</v>
      </c>
      <c r="B27" s="35">
        <v>5</v>
      </c>
      <c r="C27" s="36" t="s">
        <v>777</v>
      </c>
      <c r="D27" s="35" t="s">
        <v>62</v>
      </c>
      <c r="E27" s="37" t="s">
        <v>778</v>
      </c>
      <c r="F27" s="38" t="s">
        <v>172</v>
      </c>
      <c r="G27" s="39">
        <v>35</v>
      </c>
      <c r="H27" s="40">
        <v>0</v>
      </c>
      <c r="I27" s="40">
        <f>ROUND(G27*H27,P4)</f>
        <v>0</v>
      </c>
      <c r="J27" s="35"/>
      <c r="O27" s="41">
        <f>I27*0.21</f>
        <v>0</v>
      </c>
      <c r="P27">
        <v>3</v>
      </c>
    </row>
    <row r="28" ht="29">
      <c r="A28" s="35" t="s">
        <v>65</v>
      </c>
      <c r="B28" s="42"/>
      <c r="C28" s="43"/>
      <c r="D28" s="43"/>
      <c r="E28" s="37" t="s">
        <v>879</v>
      </c>
      <c r="F28" s="43"/>
      <c r="G28" s="43"/>
      <c r="H28" s="43"/>
      <c r="I28" s="43"/>
      <c r="J28" s="44"/>
    </row>
    <row r="29">
      <c r="A29" s="35" t="s">
        <v>67</v>
      </c>
      <c r="B29" s="42"/>
      <c r="C29" s="43"/>
      <c r="D29" s="43"/>
      <c r="E29" s="45" t="s">
        <v>880</v>
      </c>
      <c r="F29" s="43"/>
      <c r="G29" s="43"/>
      <c r="H29" s="43"/>
      <c r="I29" s="43"/>
      <c r="J29" s="44"/>
    </row>
    <row r="30" ht="116">
      <c r="A30" s="35" t="s">
        <v>69</v>
      </c>
      <c r="B30" s="42"/>
      <c r="C30" s="43"/>
      <c r="D30" s="43"/>
      <c r="E30" s="37" t="s">
        <v>781</v>
      </c>
      <c r="F30" s="43"/>
      <c r="G30" s="43"/>
      <c r="H30" s="43"/>
      <c r="I30" s="43"/>
      <c r="J30" s="44"/>
    </row>
    <row r="31">
      <c r="A31" s="35" t="s">
        <v>60</v>
      </c>
      <c r="B31" s="35">
        <v>6</v>
      </c>
      <c r="C31" s="36" t="s">
        <v>881</v>
      </c>
      <c r="D31" s="35" t="s">
        <v>62</v>
      </c>
      <c r="E31" s="37" t="s">
        <v>882</v>
      </c>
      <c r="F31" s="38" t="s">
        <v>85</v>
      </c>
      <c r="G31" s="39">
        <v>8</v>
      </c>
      <c r="H31" s="40">
        <v>0</v>
      </c>
      <c r="I31" s="40">
        <f>ROUND(G31*H31,P4)</f>
        <v>0</v>
      </c>
      <c r="J31" s="35"/>
      <c r="O31" s="41">
        <f>I31*0.21</f>
        <v>0</v>
      </c>
      <c r="P31">
        <v>3</v>
      </c>
    </row>
    <row r="32" ht="43.5">
      <c r="A32" s="35" t="s">
        <v>65</v>
      </c>
      <c r="B32" s="42"/>
      <c r="C32" s="43"/>
      <c r="D32" s="43"/>
      <c r="E32" s="37" t="s">
        <v>883</v>
      </c>
      <c r="F32" s="43"/>
      <c r="G32" s="43"/>
      <c r="H32" s="43"/>
      <c r="I32" s="43"/>
      <c r="J32" s="44"/>
    </row>
    <row r="33">
      <c r="A33" s="35" t="s">
        <v>67</v>
      </c>
      <c r="B33" s="42"/>
      <c r="C33" s="43"/>
      <c r="D33" s="43"/>
      <c r="E33" s="45" t="s">
        <v>884</v>
      </c>
      <c r="F33" s="43"/>
      <c r="G33" s="43"/>
      <c r="H33" s="43"/>
      <c r="I33" s="43"/>
      <c r="J33" s="44"/>
    </row>
    <row r="34" ht="72.5">
      <c r="A34" s="35" t="s">
        <v>69</v>
      </c>
      <c r="B34" s="46"/>
      <c r="C34" s="47"/>
      <c r="D34" s="47"/>
      <c r="E34" s="37" t="s">
        <v>885</v>
      </c>
      <c r="F34" s="47"/>
      <c r="G34" s="47"/>
      <c r="H34" s="47"/>
      <c r="I34" s="47"/>
      <c r="J3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RPC031\rozpoctar.4roads</dc:creator>
  <cp:lastModifiedBy>RPC031\rozpoctar.4roads</cp:lastModifiedBy>
  <dcterms:created xsi:type="dcterms:W3CDTF">2026-01-08T16:57:28Z</dcterms:created>
  <dcterms:modified xsi:type="dcterms:W3CDTF">2026-01-08T16:57:28Z</dcterms:modified>
</cp:coreProperties>
</file>